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V:\Budgets\"/>
    </mc:Choice>
  </mc:AlternateContent>
  <xr:revisionPtr revIDLastSave="0" documentId="8_{3A8746CD-E209-4CDC-919F-7BFF727DAA80}" xr6:coauthVersionLast="36" xr6:coauthVersionMax="36" xr10:uidLastSave="{00000000-0000-0000-0000-000000000000}"/>
  <bookViews>
    <workbookView xWindow="0" yWindow="0" windowWidth="28800" windowHeight="12105" xr2:uid="{72629A50-D81E-49D7-A87F-DD7A0FEBE02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45" i="1" l="1"/>
  <c r="C326" i="1"/>
  <c r="C316" i="1"/>
  <c r="C309" i="1"/>
  <c r="C303" i="1"/>
  <c r="C293" i="1"/>
  <c r="C268" i="1"/>
  <c r="C348" i="1" s="1"/>
  <c r="P239" i="1"/>
  <c r="C225" i="1"/>
  <c r="C177" i="1"/>
  <c r="C160" i="1"/>
  <c r="C147" i="1"/>
  <c r="C149" i="1" s="1"/>
  <c r="C133" i="1"/>
  <c r="C127" i="1"/>
  <c r="C121" i="1"/>
  <c r="C102" i="1"/>
  <c r="C71" i="1"/>
  <c r="C64" i="1"/>
  <c r="C55" i="1"/>
  <c r="C27" i="1"/>
  <c r="C17" i="1"/>
  <c r="C29" i="1" s="1"/>
  <c r="C73" i="1" s="1"/>
  <c r="C151" i="1" s="1"/>
  <c r="C351" i="1" s="1"/>
  <c r="C353" i="1" l="1"/>
</calcChain>
</file>

<file path=xl/sharedStrings.xml><?xml version="1.0" encoding="utf-8"?>
<sst xmlns="http://schemas.openxmlformats.org/spreadsheetml/2006/main" count="439" uniqueCount="315">
  <si>
    <t>VILLAGE OF FOREST VIEW</t>
  </si>
  <si>
    <t>APPROPRIATIONS FOR FISCAL YEAR BEGINNING MAY 1, 2025</t>
  </si>
  <si>
    <t>AND ENDING APRIL 30, 2026</t>
  </si>
  <si>
    <t>FY 2025-2026</t>
  </si>
  <si>
    <t>BUDGET</t>
  </si>
  <si>
    <t>APPROPRIATIONS</t>
  </si>
  <si>
    <t>I. CORPORATE - GENERAL PURPOSE:</t>
  </si>
  <si>
    <t xml:space="preserve"> </t>
  </si>
  <si>
    <t>A.  EXECUTIVE &amp; LEGISLATIVE DEPT:</t>
  </si>
  <si>
    <t>Fund 10  Department 00</t>
  </si>
  <si>
    <t>OPERATING EXPENSE</t>
  </si>
  <si>
    <t>BANK FEES</t>
  </si>
  <si>
    <t>EMPLOYER CONTRIBUTION TO IMRF</t>
  </si>
  <si>
    <t>EMPLOYER CONTRIBUTION TO 457 (B)</t>
  </si>
  <si>
    <t>SUB-TOTAL</t>
  </si>
  <si>
    <t>Fund 10  Department 30</t>
  </si>
  <si>
    <t>601</t>
  </si>
  <si>
    <t>SALARY OF VILLAGE PRESIDENT</t>
  </si>
  <si>
    <t>602</t>
  </si>
  <si>
    <t>SALARY OF VILLAGE TRUSTEES</t>
  </si>
  <si>
    <t>SALARY OF VILLAGE ADMINISTRATOR</t>
  </si>
  <si>
    <t>701</t>
  </si>
  <si>
    <t xml:space="preserve">OFFICE SUPPLIES </t>
  </si>
  <si>
    <t>750</t>
  </si>
  <si>
    <t>MEMBERSHIP FEES</t>
  </si>
  <si>
    <t>775</t>
  </si>
  <si>
    <t xml:space="preserve">EDUCATIONAL CONFERENCE EXPENSE </t>
  </si>
  <si>
    <t>TOTAL SECTION A</t>
  </si>
  <si>
    <t>B.  VILLAGE CLERK &amp; TREASURER DEPT:</t>
  </si>
  <si>
    <t>Fund 10  Department 35</t>
  </si>
  <si>
    <t>603</t>
  </si>
  <si>
    <t>SALARY OF VILLAGE CLERK / TREASURER</t>
  </si>
  <si>
    <t>604</t>
  </si>
  <si>
    <t>SALARY OF VILLAGE ACCOUNTANT</t>
  </si>
  <si>
    <t>SALARY OF VILLAGE OFFICE MANAGER</t>
  </si>
  <si>
    <t>607</t>
  </si>
  <si>
    <t>SALARY OF PART-TIME EMPLOYEE</t>
  </si>
  <si>
    <t>OFFICE SUPPLIES</t>
  </si>
  <si>
    <t>703</t>
  </si>
  <si>
    <t>POSTAGE</t>
  </si>
  <si>
    <t>704</t>
  </si>
  <si>
    <t>TELEPHONE</t>
  </si>
  <si>
    <t>705</t>
  </si>
  <si>
    <t>LEGAL ADVERTISING</t>
  </si>
  <si>
    <t>710</t>
  </si>
  <si>
    <t>PRINTING OF LICENSES &amp; TAGS</t>
  </si>
  <si>
    <t>714</t>
  </si>
  <si>
    <t>COMPUTER HARDWARE &amp; FURNITURE</t>
  </si>
  <si>
    <t>715</t>
  </si>
  <si>
    <t>COMPUTER SOFTWARE</t>
  </si>
  <si>
    <t>716</t>
  </si>
  <si>
    <t>COMPUTER SUPPLIES</t>
  </si>
  <si>
    <t>717</t>
  </si>
  <si>
    <t>IT SUPPORT</t>
  </si>
  <si>
    <t>WEBSITE MAINT. &amp; SUPPORT</t>
  </si>
  <si>
    <t>770</t>
  </si>
  <si>
    <t>EDUCATIONAL CONFERENCE EXPENSE</t>
  </si>
  <si>
    <t>CONTINGENCY</t>
  </si>
  <si>
    <t>780</t>
  </si>
  <si>
    <t>MAINT. &amp; REPAIR OF OFFICE EQUIPMENT</t>
  </si>
  <si>
    <t>793</t>
  </si>
  <si>
    <t>PURCHASE OF NEW EQUIPMENT</t>
  </si>
  <si>
    <t>795</t>
  </si>
  <si>
    <t>MAINT. &amp; REPAIR OF TELEPHONE SYSTEM</t>
  </si>
  <si>
    <t>799</t>
  </si>
  <si>
    <t>MISCELLANEOUS</t>
  </si>
  <si>
    <t>TOTAL SECTION B</t>
  </si>
  <si>
    <t>E.  LEGAL SERVICES:</t>
  </si>
  <si>
    <t>Fund 10  Department 65</t>
  </si>
  <si>
    <t>609</t>
  </si>
  <si>
    <t>SALARY OF VILLAGE ATTORNEY</t>
  </si>
  <si>
    <t>865</t>
  </si>
  <si>
    <t>CONTRACTUAL LEGAL SERVICES</t>
  </si>
  <si>
    <t>866</t>
  </si>
  <si>
    <t>LEGAL EXPENSES</t>
  </si>
  <si>
    <t>867</t>
  </si>
  <si>
    <t>CODIFICATION OF ORDINANCES</t>
  </si>
  <si>
    <t>TOTAL SECTION E</t>
  </si>
  <si>
    <t>F.  FINANCIAL SERVICES:</t>
  </si>
  <si>
    <t>Fund 10  Department 60</t>
  </si>
  <si>
    <t>860</t>
  </si>
  <si>
    <t>AUDITING &amp; ACCOUNTING SERVICES</t>
  </si>
  <si>
    <t>CONTRACTUAL AUDITING SERVICES</t>
  </si>
  <si>
    <t>TOTAL SECTION F.</t>
  </si>
  <si>
    <t>TOTAL I. CORPORATE - GENERAL PURPOSE</t>
  </si>
  <si>
    <t>II.  CORPORATE - GENERAL SERVICES:</t>
  </si>
  <si>
    <t>A.  PUBLIC WORKS DEPARTMENT:</t>
  </si>
  <si>
    <t>Fund 10  Department 50</t>
  </si>
  <si>
    <t>610</t>
  </si>
  <si>
    <t>SALARY OF SUPERINTENDENT</t>
  </si>
  <si>
    <t>611</t>
  </si>
  <si>
    <t xml:space="preserve">SALARY OF ASST. SUPERINTENDENT </t>
  </si>
  <si>
    <t>612</t>
  </si>
  <si>
    <t>SALARY OF EMPLOYEES</t>
  </si>
  <si>
    <t>CONSULTING SERVICES</t>
  </si>
  <si>
    <t>702</t>
  </si>
  <si>
    <t>OPERATING EXPENSES</t>
  </si>
  <si>
    <t>707</t>
  </si>
  <si>
    <t>COST OF ELECTRICITY</t>
  </si>
  <si>
    <t>708</t>
  </si>
  <si>
    <t>COST OF GASOLINE</t>
  </si>
  <si>
    <t>720</t>
  </si>
  <si>
    <t>MAINT. &amp; REPAIR OF SEWERS</t>
  </si>
  <si>
    <t>MAINT. &amp; REPAIR OF CATCH BASINS</t>
  </si>
  <si>
    <t>722</t>
  </si>
  <si>
    <t>REPLACEMENT OF SIDEWALKS</t>
  </si>
  <si>
    <t>MAINT.&amp; REPAIR OF STREET LIGHTING</t>
  </si>
  <si>
    <t>725</t>
  </si>
  <si>
    <t>MAINTENANCE SUPPLIES</t>
  </si>
  <si>
    <t>727</t>
  </si>
  <si>
    <t>P.W. EMPLOYEE(S) CLOTHING ALLOWANCE</t>
  </si>
  <si>
    <t>PROTECTIVE CLOTHING</t>
  </si>
  <si>
    <t>771</t>
  </si>
  <si>
    <t>MAINT. &amp; REPAIR OF VEHICLES</t>
  </si>
  <si>
    <t>MAINT &amp; REPAIR OF EQUIPMENT</t>
  </si>
  <si>
    <t>MAINT &amp; REPAIR OF SMALL TOOLS</t>
  </si>
  <si>
    <t>LEASE OF RENTAL EQUIPMENT</t>
  </si>
  <si>
    <t>PURCHASE OF VEHICLES</t>
  </si>
  <si>
    <t>B.  PUBLIC BUILDINGS &amp; GROUNDS:</t>
  </si>
  <si>
    <t>Fund 10  Department 55</t>
  </si>
  <si>
    <t>613</t>
  </si>
  <si>
    <t>CUSTODIAN SERVICES</t>
  </si>
  <si>
    <t>706</t>
  </si>
  <si>
    <t>COST OF HEATING</t>
  </si>
  <si>
    <t>709</t>
  </si>
  <si>
    <t>COST OF WATER</t>
  </si>
  <si>
    <t>MAINT. &amp; REPAIR OF VILLAGE SIGNS</t>
  </si>
  <si>
    <t>730</t>
  </si>
  <si>
    <t>MAINT. &amp; REPAIR OF VILLAGE HALL</t>
  </si>
  <si>
    <t>731</t>
  </si>
  <si>
    <t>MAINT. &amp; REPAIR OF FIRE HOUSE</t>
  </si>
  <si>
    <t>MAINT. &amp; REPAIR OF POLICE DEPARTMENT</t>
  </si>
  <si>
    <t>733</t>
  </si>
  <si>
    <t>MAINT. &amp; REPAIR OF GROUNDS</t>
  </si>
  <si>
    <t>734</t>
  </si>
  <si>
    <t>MAINT. &amp; REPAIR OF HVAC</t>
  </si>
  <si>
    <t>735</t>
  </si>
  <si>
    <t>MAINT. &amp; REPAIR OF ELEVATOR</t>
  </si>
  <si>
    <t>736</t>
  </si>
  <si>
    <t>PURCHASE OF HVAC EQUIPMENT</t>
  </si>
  <si>
    <t>C.  ENGINEERING SERVICES:</t>
  </si>
  <si>
    <t>Fund 10  Department 68</t>
  </si>
  <si>
    <t>845</t>
  </si>
  <si>
    <t>COST OF ENGINEERING SERVICES</t>
  </si>
  <si>
    <t>TOTAL SECTION C</t>
  </si>
  <si>
    <t>D.  HEALTH SERVICES:</t>
  </si>
  <si>
    <t>Fund 10  Department 74</t>
  </si>
  <si>
    <t>808</t>
  </si>
  <si>
    <t>COST OF RODENT CONTROL</t>
  </si>
  <si>
    <t>TOTAL SECTION D</t>
  </si>
  <si>
    <t>E.  MISCELLANEOUS:</t>
  </si>
  <si>
    <t>Fund 10  Department 75</t>
  </si>
  <si>
    <t>615</t>
  </si>
  <si>
    <t>SALARY OF BUILDING COMM.</t>
  </si>
  <si>
    <t>755</t>
  </si>
  <si>
    <t>SURETY BOND PREMIUMS</t>
  </si>
  <si>
    <t>756</t>
  </si>
  <si>
    <t>759</t>
  </si>
  <si>
    <t>UNEMPLOYMENT COMPENSATION</t>
  </si>
  <si>
    <t>ELECTRICAL INSPECTIONS</t>
  </si>
  <si>
    <t>801</t>
  </si>
  <si>
    <t>VILLAGE CEREMONY</t>
  </si>
  <si>
    <t>REAL ESTATE TAX REBATE</t>
  </si>
  <si>
    <t>HOME RULE GAS TAX REBATE</t>
  </si>
  <si>
    <t>PUBLIC RELATIONS EXPENSE</t>
  </si>
  <si>
    <t>TOTAL II. CORPORATE - GENERAL SERVICES</t>
  </si>
  <si>
    <t>TOTAL GENERAL CORPORATE FUND (I.&amp; II.)</t>
  </si>
  <si>
    <t>III.  SPECIAL PURPOSE FUNDS:</t>
  </si>
  <si>
    <t>A.  GARBAGE FUND:</t>
  </si>
  <si>
    <t>Fund 21  Department 00</t>
  </si>
  <si>
    <t>820</t>
  </si>
  <si>
    <t>COLLECTION &amp; DISPOSAL OF GARBAGE</t>
  </si>
  <si>
    <t>TOTAL FUND A</t>
  </si>
  <si>
    <t>B.  STREET &amp; BRIDGE FUND:</t>
  </si>
  <si>
    <t>Fund 20  Department 00</t>
  </si>
  <si>
    <t>SALARY OF ASST. SUPERINTENDENT</t>
  </si>
  <si>
    <t>740</t>
  </si>
  <si>
    <t>MAINT. &amp; REPAIR OF STREETS</t>
  </si>
  <si>
    <t>742</t>
  </si>
  <si>
    <t>REPLACEMENT OF CURBS &amp; GUTTERS</t>
  </si>
  <si>
    <t>743</t>
  </si>
  <si>
    <t>MAINT. &amp; REPAIR OF PARKWAYS</t>
  </si>
  <si>
    <t>50/50 DRIVEWAY PROGRAM</t>
  </si>
  <si>
    <t>749</t>
  </si>
  <si>
    <t>PKWY TREE REMOVAL &amp; REPLACEMENT</t>
  </si>
  <si>
    <t>TREE TRIMMING</t>
  </si>
  <si>
    <t>MAINT. &amp; REPAIR OF EQUIPMENT</t>
  </si>
  <si>
    <t>MAINT &amp; REPAIR OF STREET SIGNS</t>
  </si>
  <si>
    <t>TOTAL FUND B</t>
  </si>
  <si>
    <t>C.  POLICE PROTECTION FUND:</t>
  </si>
  <si>
    <t>Fund 22  Department 00</t>
  </si>
  <si>
    <t>SALARY OF DEPUTY POLICE CHIEF</t>
  </si>
  <si>
    <t>CUSTODIAL SERVICES</t>
  </si>
  <si>
    <t>614</t>
  </si>
  <si>
    <t>SALARY OF FULL TIME POLICE OFFICERS</t>
  </si>
  <si>
    <t>SALARY OF FULL TIME POLICE OFFICERS - OVERTIME</t>
  </si>
  <si>
    <t>616</t>
  </si>
  <si>
    <t>SALARY OF POLICE CHIEF</t>
  </si>
  <si>
    <t>618</t>
  </si>
  <si>
    <t>SALARY OF PART TIME POLICE OFFICERS</t>
  </si>
  <si>
    <t>SALARY OF RECORDS CLERKS</t>
  </si>
  <si>
    <t>DETECTIVE STIPENDS</t>
  </si>
  <si>
    <t>POLICE DEPT POSTAGE</t>
  </si>
  <si>
    <t>PURCHASE OF POLICE OFFICER UNIFORMS</t>
  </si>
  <si>
    <t>PURCHASE OF RECORDS CLERKS UNIFORMS</t>
  </si>
  <si>
    <t>PURCHASE OF PROTECTIVE CLOTHING</t>
  </si>
  <si>
    <t>COPIER LEASE</t>
  </si>
  <si>
    <t>TOW FEE ADMINISTRATIVE EXPENSES</t>
  </si>
  <si>
    <t>MAINT. &amp; REPAIR OF RADIO EQUIPMENT</t>
  </si>
  <si>
    <t>COST OF TRAINING</t>
  </si>
  <si>
    <t>794</t>
  </si>
  <si>
    <t>PURCHASE OF RADIO EQUIPMENT</t>
  </si>
  <si>
    <t>PURCHASES MADE WITH GRANT FUNDS</t>
  </si>
  <si>
    <t>825</t>
  </si>
  <si>
    <t>AMMUNITION</t>
  </si>
  <si>
    <t>MCAT/WESTSTAFF COSTS</t>
  </si>
  <si>
    <t>840</t>
  </si>
  <si>
    <t>COST OF OPERATING DATA SYSTEM</t>
  </si>
  <si>
    <t>LIVESCAN COSTS</t>
  </si>
  <si>
    <t>PRE-EMPLOYMENT PHYSICALS</t>
  </si>
  <si>
    <t>882</t>
  </si>
  <si>
    <t>CCTV MAINT &amp; REPAIR</t>
  </si>
  <si>
    <t>P.D. RULES AND REGULATIONS UPDATES</t>
  </si>
  <si>
    <t>COMMUNITY POLICING</t>
  </si>
  <si>
    <t>893</t>
  </si>
  <si>
    <t xml:space="preserve">PURCHASE OF VEHICLES </t>
  </si>
  <si>
    <t>COLLECTION SERVICES - P TICKETS - MSCI</t>
  </si>
  <si>
    <t>TOTAL FUND C.</t>
  </si>
  <si>
    <t>D.  FIRE PROTECTION FUND:</t>
  </si>
  <si>
    <t>Fund 23  Department 00</t>
  </si>
  <si>
    <t>SALARY OF FIRE CHIEF</t>
  </si>
  <si>
    <t>623</t>
  </si>
  <si>
    <t>SALARY OF P.O.C. FIREFIGHTERS</t>
  </si>
  <si>
    <t>CONTRACTUAL SERVICES</t>
  </si>
  <si>
    <t>FIRE DEPARTMENT POSTAGE</t>
  </si>
  <si>
    <t>PURCHASE OF FIREFIGHTER UNIFORMS</t>
  </si>
  <si>
    <t>VEHICLE REPAIRS &amp; MAINT</t>
  </si>
  <si>
    <t>729</t>
  </si>
  <si>
    <t>MAINT. F.D. EQUIPMENT</t>
  </si>
  <si>
    <t>783</t>
  </si>
  <si>
    <t>784</t>
  </si>
  <si>
    <t>788</t>
  </si>
  <si>
    <t xml:space="preserve">COST OF TRAINING &amp; MATERIALS </t>
  </si>
  <si>
    <t>COST OF PHOTO EQUIPMENT</t>
  </si>
  <si>
    <t>PURCHASE AND REPAIR OF HOSE</t>
  </si>
  <si>
    <t>PURCHASE MADE FROM GRANT MONIES</t>
  </si>
  <si>
    <t>835</t>
  </si>
  <si>
    <t>COST OF BREATHING AIR</t>
  </si>
  <si>
    <t>836</t>
  </si>
  <si>
    <t>HAZMAT EQUIPMENT &amp; SUPPLIES</t>
  </si>
  <si>
    <t>MABAS DIVISION 10 DUES</t>
  </si>
  <si>
    <t>850</t>
  </si>
  <si>
    <t>AMBULANCE SUPPLIES &amp; EQUIPMENT</t>
  </si>
  <si>
    <t>851</t>
  </si>
  <si>
    <t>FIRE PREVENTION MATERIALS</t>
  </si>
  <si>
    <t>TOTAL FUND D</t>
  </si>
  <si>
    <t>E.  WATER FUND:</t>
  </si>
  <si>
    <t>Fund 40  Department 00</t>
  </si>
  <si>
    <t>760</t>
  </si>
  <si>
    <t>PURCHASE OF METERS</t>
  </si>
  <si>
    <t>763</t>
  </si>
  <si>
    <t>COST OF WATER TREATMENT</t>
  </si>
  <si>
    <t>MAINT. &amp; REPAIR OF WATER SYSTEM</t>
  </si>
  <si>
    <t>MAINT. &amp; REPAIR OF HYDRANTS</t>
  </si>
  <si>
    <t>MAINT. &amp; REPAIR OF VALVES</t>
  </si>
  <si>
    <t>MISC. EXPENSE</t>
  </si>
  <si>
    <t>ENGINEERING SERVICES</t>
  </si>
  <si>
    <t>898</t>
  </si>
  <si>
    <t>MAINT. &amp; REPAIR OF PUMP STATION</t>
  </si>
  <si>
    <t>TOTAL FUND E.</t>
  </si>
  <si>
    <t>F.  EMERGENCY TELEPHONE SYSTEM - E911</t>
  </si>
  <si>
    <t>Fund 30 Department 00</t>
  </si>
  <si>
    <t>ANNUAL DISPATCHING AGREEMENT</t>
  </si>
  <si>
    <t>911 FIBER</t>
  </si>
  <si>
    <t>LOCK UP SERVICES</t>
  </si>
  <si>
    <t>796</t>
  </si>
  <si>
    <t>MAINT. &amp; REPAIR OF EMERG. PHONE EQUIP.</t>
  </si>
  <si>
    <t>899</t>
  </si>
  <si>
    <t>PROJECT COSTS</t>
  </si>
  <si>
    <t>TOTAL FUND F.</t>
  </si>
  <si>
    <t>INSURANCE FUND:</t>
  </si>
  <si>
    <t>Fund 25  Department 00</t>
  </si>
  <si>
    <t>791</t>
  </si>
  <si>
    <t>COST OF LIABILITY INSURANCE</t>
  </si>
  <si>
    <t>TOTAL INSURANCE FUND</t>
  </si>
  <si>
    <t>SOCIAL SECURITY FUND:</t>
  </si>
  <si>
    <t>Fund 29  Department 00</t>
  </si>
  <si>
    <t>VILL. CONTRIBUT TO FICA/MEDICARE</t>
  </si>
  <si>
    <t>TOTAL SOCIAL SECURITY FUND</t>
  </si>
  <si>
    <t>GROUP HOSPITAL FUND:</t>
  </si>
  <si>
    <t>Fund 28  Department 00</t>
  </si>
  <si>
    <t>DENTAL PREMIUM</t>
  </si>
  <si>
    <t>EMPLOYEE HEALTH INSURANCE PREMIUMS</t>
  </si>
  <si>
    <t>FLEXIBLE SPENDING PAYOUTS</t>
  </si>
  <si>
    <t>VISION PREMIUM</t>
  </si>
  <si>
    <t>TOTAL GROUP HOSPITAL FUND</t>
  </si>
  <si>
    <t>MOTOR FUEL</t>
  </si>
  <si>
    <t>EXPENSES</t>
  </si>
  <si>
    <t>ENGINEERING CHARGES</t>
  </si>
  <si>
    <t>PROJECT COSTS/plowing/salt</t>
  </si>
  <si>
    <t xml:space="preserve">  TOTAL EXPENSES: MOTOR FUEL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</si>
  <si>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</si>
  <si>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CAPITAL EXPENDITURES FUND:</t>
  </si>
  <si>
    <t>Fund 70  Department 00</t>
  </si>
  <si>
    <t>EMERGENCY INTERCONNECT</t>
  </si>
  <si>
    <t>STREET LIGHTS (HARLEM AVENUE PROJECT)</t>
  </si>
  <si>
    <t>HARLEM AVENUE MWRD BRIDGE PROJECT</t>
  </si>
  <si>
    <t>ICE MACHINE</t>
  </si>
  <si>
    <t>46TH ST IMPROVEMENTS</t>
  </si>
  <si>
    <t>TOTAL CAPITAL EXPENDITURES FUND</t>
  </si>
  <si>
    <t xml:space="preserve">III.    TOTAL APPROPIATION (OR SPENDING) </t>
  </si>
  <si>
    <t xml:space="preserve">        FOR SPECIAL PURPOSES</t>
  </si>
  <si>
    <t>I.&amp;II.  TOTAL APPROPRIATION (OR SPENDING)</t>
  </si>
  <si>
    <t xml:space="preserve">        FOR GENERAL CORPORATE</t>
  </si>
  <si>
    <t>AGGREGATE TOTAL I &amp; II &amp;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</si>
</sst>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ourier"/>
    </font>
    <font>
      <b/>
      <sz val="11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i/>
      <u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48">
    <xf numFmtId="0" fontId="0" fillId="0" borderId="0" xfId="0"/>
    <xf numFmtId="0" fontId="0" fillId="0" borderId="0" xfId="0" applyAlignment="1">
      <alignment horizontal="center"/>
    </xf>
    <xf numFmtId="44" fontId="0" fillId="0" borderId="0" xfId="1" applyFont="1"/>
    <xf numFmtId="0" fontId="0" fillId="0" borderId="0" xfId="0" applyFont="1"/>
    <xf numFmtId="0" fontId="3" fillId="0" borderId="1" xfId="2" applyFont="1" applyBorder="1" applyAlignment="1" applyProtection="1">
      <alignment horizontal="centerContinuous"/>
    </xf>
    <xf numFmtId="0" fontId="4" fillId="0" borderId="1" xfId="2" applyFont="1" applyBorder="1" applyAlignment="1">
      <alignment horizontal="centerContinuous"/>
    </xf>
    <xf numFmtId="44" fontId="4" fillId="0" borderId="1" xfId="1" applyFont="1" applyFill="1" applyBorder="1"/>
    <xf numFmtId="0" fontId="4" fillId="0" borderId="1" xfId="2" applyFont="1" applyBorder="1" applyAlignment="1" applyProtection="1">
      <alignment horizontal="left"/>
    </xf>
    <xf numFmtId="0" fontId="3" fillId="0" borderId="1" xfId="2" applyFont="1" applyBorder="1" applyAlignment="1" applyProtection="1">
      <alignment horizontal="left"/>
    </xf>
    <xf numFmtId="44" fontId="4" fillId="0" borderId="1" xfId="1" applyFont="1" applyBorder="1"/>
    <xf numFmtId="0" fontId="4" fillId="0" borderId="2" xfId="2" applyFont="1" applyBorder="1" applyAlignment="1" applyProtection="1">
      <alignment horizontal="left"/>
    </xf>
    <xf numFmtId="44" fontId="1" fillId="0" borderId="1" xfId="1" applyFont="1" applyBorder="1"/>
    <xf numFmtId="0" fontId="3" fillId="0" borderId="2" xfId="2" applyFont="1" applyBorder="1" applyAlignment="1" applyProtection="1">
      <alignment horizontal="left"/>
    </xf>
    <xf numFmtId="0" fontId="5" fillId="0" borderId="2" xfId="2" applyFont="1" applyBorder="1" applyAlignment="1" applyProtection="1">
      <alignment horizontal="left"/>
    </xf>
    <xf numFmtId="0" fontId="4" fillId="0" borderId="1" xfId="2" applyFont="1" applyBorder="1"/>
    <xf numFmtId="0" fontId="4" fillId="2" borderId="2" xfId="2" applyFont="1" applyFill="1" applyBorder="1" applyAlignment="1" applyProtection="1">
      <alignment horizontal="left"/>
    </xf>
    <xf numFmtId="0" fontId="6" fillId="0" borderId="2" xfId="2" applyFont="1" applyBorder="1" applyAlignment="1" applyProtection="1">
      <alignment horizontal="left"/>
    </xf>
    <xf numFmtId="0" fontId="4" fillId="0" borderId="2" xfId="2" applyFont="1" applyBorder="1"/>
    <xf numFmtId="0" fontId="3" fillId="0" borderId="1" xfId="2" applyFont="1" applyBorder="1"/>
    <xf numFmtId="0" fontId="4" fillId="2" borderId="1" xfId="2" applyFont="1" applyFill="1" applyBorder="1" applyAlignment="1" applyProtection="1">
      <alignment horizontal="left"/>
    </xf>
    <xf numFmtId="0" fontId="4" fillId="0" borderId="1" xfId="2" applyFont="1" applyBorder="1" applyAlignment="1">
      <alignment horizontal="left"/>
    </xf>
    <xf numFmtId="39" fontId="4" fillId="0" borderId="1" xfId="2" applyNumberFormat="1" applyFont="1" applyBorder="1" applyProtection="1"/>
    <xf numFmtId="39" fontId="4" fillId="0" borderId="2" xfId="2" applyNumberFormat="1" applyFont="1" applyBorder="1" applyProtection="1"/>
    <xf numFmtId="0" fontId="3" fillId="0" borderId="2" xfId="2" applyFont="1" applyBorder="1" applyAlignment="1" applyProtection="1">
      <alignment horizontal="centerContinuous"/>
    </xf>
    <xf numFmtId="44" fontId="0" fillId="0" borderId="1" xfId="0" applyNumberFormat="1" applyFont="1" applyBorder="1"/>
    <xf numFmtId="0" fontId="4" fillId="0" borderId="1" xfId="2" applyNumberFormat="1" applyFont="1" applyBorder="1" applyProtection="1"/>
    <xf numFmtId="0" fontId="3" fillId="0" borderId="2" xfId="2" applyFont="1" applyBorder="1" applyAlignment="1">
      <alignment horizontal="centerContinuous"/>
    </xf>
    <xf numFmtId="0" fontId="3" fillId="0" borderId="2" xfId="2" applyFont="1" applyBorder="1"/>
    <xf numFmtId="0" fontId="7" fillId="0" borderId="1" xfId="2" applyFont="1" applyBorder="1" applyAlignment="1" applyProtection="1">
      <alignment horizontal="left"/>
    </xf>
    <xf numFmtId="0" fontId="7" fillId="0" borderId="2" xfId="2" applyFont="1" applyBorder="1"/>
    <xf numFmtId="0" fontId="4" fillId="0" borderId="2" xfId="2" applyFont="1" applyBorder="1" applyAlignment="1" applyProtection="1">
      <alignment horizontal="center"/>
    </xf>
    <xf numFmtId="0" fontId="0" fillId="0" borderId="0" xfId="0" applyAlignment="1">
      <alignment horizontal="left"/>
    </xf>
    <xf numFmtId="0" fontId="4" fillId="0" borderId="1" xfId="2" applyFont="1" applyBorder="1" applyAlignment="1" applyProtection="1">
      <alignment horizontal="fill"/>
    </xf>
    <xf numFmtId="0" fontId="4" fillId="0" borderId="2" xfId="2" applyFont="1" applyBorder="1" applyAlignment="1" applyProtection="1">
      <alignment horizontal="fill"/>
    </xf>
    <xf numFmtId="0" fontId="0" fillId="0" borderId="1" xfId="0" applyFont="1" applyBorder="1"/>
    <xf numFmtId="0" fontId="4" fillId="0" borderId="2" xfId="0" applyFont="1" applyBorder="1"/>
    <xf numFmtId="0" fontId="4" fillId="0" borderId="1" xfId="0" applyFont="1" applyBorder="1" applyAlignment="1">
      <alignment horizontal="left"/>
    </xf>
    <xf numFmtId="44" fontId="0" fillId="0" borderId="0" xfId="0" applyNumberFormat="1"/>
    <xf numFmtId="0" fontId="3" fillId="0" borderId="2" xfId="2" applyFont="1" applyBorder="1" applyAlignment="1" applyProtection="1">
      <alignment horizontal="fill"/>
    </xf>
    <xf numFmtId="0" fontId="6" fillId="0" borderId="2" xfId="2" applyFont="1" applyBorder="1" applyAlignment="1">
      <alignment horizontal="left"/>
    </xf>
    <xf numFmtId="0" fontId="5" fillId="0" borderId="2" xfId="2" applyFont="1" applyBorder="1"/>
    <xf numFmtId="0" fontId="4" fillId="0" borderId="1" xfId="2" applyFont="1" applyBorder="1" applyAlignment="1" applyProtection="1">
      <alignment horizontal="center"/>
    </xf>
    <xf numFmtId="0" fontId="0" fillId="0" borderId="1" xfId="0" applyBorder="1"/>
    <xf numFmtId="0" fontId="4" fillId="0" borderId="1" xfId="0" applyFont="1" applyBorder="1"/>
    <xf numFmtId="0" fontId="6" fillId="0" borderId="1" xfId="2" applyFont="1" applyBorder="1" applyAlignment="1" applyProtection="1">
      <alignment horizontal="left"/>
    </xf>
    <xf numFmtId="39" fontId="4" fillId="0" borderId="1" xfId="2" applyNumberFormat="1" applyFont="1" applyBorder="1" applyAlignment="1" applyProtection="1">
      <alignment horizontal="left"/>
    </xf>
    <xf numFmtId="39" fontId="4" fillId="0" borderId="2" xfId="2" applyNumberFormat="1" applyFont="1" applyBorder="1" applyAlignment="1" applyProtection="1">
      <alignment horizontal="left"/>
    </xf>
    <xf numFmtId="0" fontId="0" fillId="0" borderId="0" xfId="0" applyFont="1" applyFill="1"/>
  </cellXfs>
  <cellStyles count="3">
    <cellStyle name="Currency" xfId="1" builtinId="4"/>
    <cellStyle name="Normal" xfId="0" builtinId="0"/>
    <cellStyle name="Normal_APPROP97" xfId="2" xr:uid="{92966786-D15D-4D21-AECF-E69C52A257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04E8F-23C6-4E34-9832-4E7098B2942E}">
  <dimension ref="A1:U398"/>
  <sheetViews>
    <sheetView tabSelected="1" workbookViewId="0">
      <selection activeCell="B4" sqref="B4"/>
    </sheetView>
  </sheetViews>
  <sheetFormatPr defaultRowHeight="15" x14ac:dyDescent="0.25"/>
  <cols>
    <col min="2" max="2" width="43.140625" customWidth="1"/>
    <col min="3" max="3" width="15.85546875" customWidth="1"/>
    <col min="8" max="9" width="14.28515625" style="2" bestFit="1" customWidth="1"/>
    <col min="13" max="13" width="19.85546875" customWidth="1"/>
    <col min="14" max="14" width="18.140625" style="3" customWidth="1"/>
    <col min="16" max="16" width="12.28515625" bestFit="1" customWidth="1"/>
  </cols>
  <sheetData>
    <row r="1" spans="1:9" x14ac:dyDescent="0.25">
      <c r="B1" s="1" t="s">
        <v>0</v>
      </c>
    </row>
    <row r="2" spans="1:9" x14ac:dyDescent="0.25">
      <c r="B2" s="1" t="s">
        <v>1</v>
      </c>
    </row>
    <row r="3" spans="1:9" x14ac:dyDescent="0.25">
      <c r="B3" s="1" t="s">
        <v>2</v>
      </c>
    </row>
    <row r="6" spans="1:9" x14ac:dyDescent="0.25">
      <c r="C6" s="1" t="s">
        <v>3</v>
      </c>
    </row>
    <row r="7" spans="1:9" x14ac:dyDescent="0.25">
      <c r="C7" s="1" t="s">
        <v>4</v>
      </c>
    </row>
    <row r="8" spans="1:9" x14ac:dyDescent="0.25">
      <c r="C8" s="1" t="s">
        <v>5</v>
      </c>
    </row>
    <row r="9" spans="1:9" x14ac:dyDescent="0.25">
      <c r="A9" s="4" t="s">
        <v>6</v>
      </c>
      <c r="B9" s="5"/>
      <c r="C9" s="6"/>
      <c r="H9"/>
      <c r="I9"/>
    </row>
    <row r="10" spans="1:9" x14ac:dyDescent="0.25">
      <c r="A10" s="7" t="s">
        <v>7</v>
      </c>
      <c r="B10" s="8" t="s">
        <v>8</v>
      </c>
      <c r="C10" s="9"/>
      <c r="H10"/>
      <c r="I10"/>
    </row>
    <row r="11" spans="1:9" x14ac:dyDescent="0.25">
      <c r="A11" s="7"/>
      <c r="B11" s="8" t="s">
        <v>9</v>
      </c>
      <c r="C11" s="9"/>
      <c r="H11"/>
      <c r="I11"/>
    </row>
    <row r="12" spans="1:9" x14ac:dyDescent="0.25">
      <c r="A12" s="7">
        <v>702</v>
      </c>
      <c r="B12" s="10" t="s">
        <v>10</v>
      </c>
      <c r="C12" s="11">
        <v>0</v>
      </c>
      <c r="H12"/>
      <c r="I12"/>
    </row>
    <row r="13" spans="1:9" x14ac:dyDescent="0.25">
      <c r="A13" s="7">
        <v>705</v>
      </c>
      <c r="B13" s="10" t="s">
        <v>11</v>
      </c>
      <c r="C13" s="11">
        <v>300</v>
      </c>
      <c r="H13"/>
      <c r="I13"/>
    </row>
    <row r="14" spans="1:9" x14ac:dyDescent="0.25">
      <c r="A14" s="7">
        <v>827</v>
      </c>
      <c r="B14" s="10" t="s">
        <v>12</v>
      </c>
      <c r="C14" s="11">
        <v>60000</v>
      </c>
      <c r="H14"/>
      <c r="I14"/>
    </row>
    <row r="15" spans="1:9" x14ac:dyDescent="0.25">
      <c r="A15" s="7">
        <v>828</v>
      </c>
      <c r="B15" s="10" t="s">
        <v>13</v>
      </c>
      <c r="C15" s="11">
        <v>10000</v>
      </c>
      <c r="H15"/>
      <c r="I15"/>
    </row>
    <row r="16" spans="1:9" x14ac:dyDescent="0.25">
      <c r="A16" s="7"/>
      <c r="B16" s="10"/>
      <c r="C16" s="9"/>
    </row>
    <row r="17" spans="1:3" x14ac:dyDescent="0.25">
      <c r="A17" s="7"/>
      <c r="B17" s="12" t="s">
        <v>14</v>
      </c>
      <c r="C17" s="9">
        <f>SUM(C12:C16)</f>
        <v>70300</v>
      </c>
    </row>
    <row r="18" spans="1:3" x14ac:dyDescent="0.25">
      <c r="A18" s="7"/>
      <c r="B18" s="13"/>
      <c r="C18" s="9"/>
    </row>
    <row r="19" spans="1:3" x14ac:dyDescent="0.25">
      <c r="A19" s="14"/>
      <c r="B19" s="12" t="s">
        <v>15</v>
      </c>
      <c r="C19" s="9"/>
    </row>
    <row r="20" spans="1:3" x14ac:dyDescent="0.25">
      <c r="A20" s="7" t="s">
        <v>16</v>
      </c>
      <c r="B20" s="10" t="s">
        <v>17</v>
      </c>
      <c r="C20" s="11">
        <v>10000</v>
      </c>
    </row>
    <row r="21" spans="1:3" x14ac:dyDescent="0.25">
      <c r="A21" s="7" t="s">
        <v>18</v>
      </c>
      <c r="B21" s="10" t="s">
        <v>19</v>
      </c>
      <c r="C21" s="11">
        <v>30000</v>
      </c>
    </row>
    <row r="22" spans="1:3" x14ac:dyDescent="0.25">
      <c r="A22" s="7">
        <v>606</v>
      </c>
      <c r="B22" s="15" t="s">
        <v>20</v>
      </c>
      <c r="C22" s="11">
        <v>125000</v>
      </c>
    </row>
    <row r="23" spans="1:3" x14ac:dyDescent="0.25">
      <c r="A23" s="7" t="s">
        <v>21</v>
      </c>
      <c r="B23" s="10" t="s">
        <v>22</v>
      </c>
      <c r="C23" s="11">
        <v>1000</v>
      </c>
    </row>
    <row r="24" spans="1:3" x14ac:dyDescent="0.25">
      <c r="A24" s="7" t="s">
        <v>23</v>
      </c>
      <c r="B24" s="10" t="s">
        <v>24</v>
      </c>
      <c r="C24" s="11">
        <v>15000</v>
      </c>
    </row>
    <row r="25" spans="1:3" x14ac:dyDescent="0.25">
      <c r="A25" s="7" t="s">
        <v>25</v>
      </c>
      <c r="B25" s="10" t="s">
        <v>26</v>
      </c>
      <c r="C25" s="11">
        <v>5000</v>
      </c>
    </row>
    <row r="26" spans="1:3" x14ac:dyDescent="0.25">
      <c r="A26" s="7"/>
      <c r="B26" s="10"/>
      <c r="C26" s="9"/>
    </row>
    <row r="27" spans="1:3" x14ac:dyDescent="0.25">
      <c r="A27" s="7"/>
      <c r="B27" s="12" t="s">
        <v>14</v>
      </c>
      <c r="C27" s="9">
        <f>SUM(C20:C26)</f>
        <v>186000</v>
      </c>
    </row>
    <row r="28" spans="1:3" x14ac:dyDescent="0.25">
      <c r="A28" s="7"/>
      <c r="B28" s="10"/>
      <c r="C28" s="9"/>
    </row>
    <row r="29" spans="1:3" x14ac:dyDescent="0.25">
      <c r="A29" s="14"/>
      <c r="B29" s="16" t="s">
        <v>27</v>
      </c>
      <c r="C29" s="9">
        <f>C17+C27</f>
        <v>256300</v>
      </c>
    </row>
    <row r="30" spans="1:3" x14ac:dyDescent="0.25">
      <c r="A30" s="14"/>
      <c r="B30" s="17"/>
      <c r="C30" s="9"/>
    </row>
    <row r="31" spans="1:3" x14ac:dyDescent="0.25">
      <c r="A31" s="14"/>
      <c r="B31" s="12" t="s">
        <v>28</v>
      </c>
      <c r="C31" s="9"/>
    </row>
    <row r="32" spans="1:3" x14ac:dyDescent="0.25">
      <c r="A32" s="18"/>
      <c r="B32" s="12" t="s">
        <v>29</v>
      </c>
      <c r="C32" s="9"/>
    </row>
    <row r="33" spans="1:3" x14ac:dyDescent="0.25">
      <c r="A33" s="7" t="s">
        <v>30</v>
      </c>
      <c r="B33" s="10" t="s">
        <v>31</v>
      </c>
      <c r="C33" s="11">
        <v>61375</v>
      </c>
    </row>
    <row r="34" spans="1:3" x14ac:dyDescent="0.25">
      <c r="A34" s="19" t="s">
        <v>32</v>
      </c>
      <c r="B34" s="15" t="s">
        <v>33</v>
      </c>
      <c r="C34" s="11">
        <v>92840</v>
      </c>
    </row>
    <row r="35" spans="1:3" x14ac:dyDescent="0.25">
      <c r="A35" s="7">
        <v>606</v>
      </c>
      <c r="B35" s="10" t="s">
        <v>34</v>
      </c>
      <c r="C35" s="11">
        <v>52000</v>
      </c>
    </row>
    <row r="36" spans="1:3" x14ac:dyDescent="0.25">
      <c r="A36" s="7" t="s">
        <v>35</v>
      </c>
      <c r="B36" s="10" t="s">
        <v>36</v>
      </c>
      <c r="C36" s="11"/>
    </row>
    <row r="37" spans="1:3" x14ac:dyDescent="0.25">
      <c r="A37" s="7" t="s">
        <v>21</v>
      </c>
      <c r="B37" s="10" t="s">
        <v>37</v>
      </c>
      <c r="C37" s="11">
        <v>10000</v>
      </c>
    </row>
    <row r="38" spans="1:3" x14ac:dyDescent="0.25">
      <c r="A38" s="20">
        <v>702</v>
      </c>
      <c r="B38" s="17" t="s">
        <v>10</v>
      </c>
      <c r="C38" s="11">
        <v>7500</v>
      </c>
    </row>
    <row r="39" spans="1:3" x14ac:dyDescent="0.25">
      <c r="A39" s="19" t="s">
        <v>38</v>
      </c>
      <c r="B39" s="15" t="s">
        <v>39</v>
      </c>
      <c r="C39" s="11">
        <v>4000</v>
      </c>
    </row>
    <row r="40" spans="1:3" x14ac:dyDescent="0.25">
      <c r="A40" s="7" t="s">
        <v>40</v>
      </c>
      <c r="B40" s="10" t="s">
        <v>41</v>
      </c>
      <c r="C40" s="11">
        <v>5000</v>
      </c>
    </row>
    <row r="41" spans="1:3" x14ac:dyDescent="0.25">
      <c r="A41" s="7" t="s">
        <v>42</v>
      </c>
      <c r="B41" s="10" t="s">
        <v>43</v>
      </c>
      <c r="C41" s="11">
        <v>7000</v>
      </c>
    </row>
    <row r="42" spans="1:3" x14ac:dyDescent="0.25">
      <c r="A42" s="7" t="s">
        <v>44</v>
      </c>
      <c r="B42" s="10" t="s">
        <v>45</v>
      </c>
      <c r="C42" s="11">
        <v>3000</v>
      </c>
    </row>
    <row r="43" spans="1:3" x14ac:dyDescent="0.25">
      <c r="A43" s="7" t="s">
        <v>46</v>
      </c>
      <c r="B43" s="10" t="s">
        <v>47</v>
      </c>
      <c r="C43" s="11">
        <v>6000</v>
      </c>
    </row>
    <row r="44" spans="1:3" x14ac:dyDescent="0.25">
      <c r="A44" s="7" t="s">
        <v>48</v>
      </c>
      <c r="B44" s="10" t="s">
        <v>49</v>
      </c>
      <c r="C44" s="11">
        <v>8000</v>
      </c>
    </row>
    <row r="45" spans="1:3" x14ac:dyDescent="0.25">
      <c r="A45" s="7" t="s">
        <v>50</v>
      </c>
      <c r="B45" s="10" t="s">
        <v>51</v>
      </c>
      <c r="C45" s="11">
        <v>500</v>
      </c>
    </row>
    <row r="46" spans="1:3" x14ac:dyDescent="0.25">
      <c r="A46" s="19" t="s">
        <v>52</v>
      </c>
      <c r="B46" s="15" t="s">
        <v>53</v>
      </c>
      <c r="C46" s="11">
        <v>30000</v>
      </c>
    </row>
    <row r="47" spans="1:3" x14ac:dyDescent="0.25">
      <c r="A47" s="19">
        <v>718</v>
      </c>
      <c r="B47" s="15" t="s">
        <v>54</v>
      </c>
      <c r="C47" s="11">
        <v>10000</v>
      </c>
    </row>
    <row r="48" spans="1:3" x14ac:dyDescent="0.25">
      <c r="A48" s="7" t="s">
        <v>55</v>
      </c>
      <c r="B48" s="10" t="s">
        <v>56</v>
      </c>
      <c r="C48" s="11">
        <v>5000</v>
      </c>
    </row>
    <row r="49" spans="1:3" x14ac:dyDescent="0.25">
      <c r="A49" s="7">
        <v>778</v>
      </c>
      <c r="B49" s="10" t="s">
        <v>57</v>
      </c>
      <c r="C49" s="11">
        <v>5000</v>
      </c>
    </row>
    <row r="50" spans="1:3" x14ac:dyDescent="0.25">
      <c r="A50" s="7" t="s">
        <v>58</v>
      </c>
      <c r="B50" s="10" t="s">
        <v>59</v>
      </c>
      <c r="C50" s="11">
        <v>7000</v>
      </c>
    </row>
    <row r="51" spans="1:3" x14ac:dyDescent="0.25">
      <c r="A51" s="7" t="s">
        <v>60</v>
      </c>
      <c r="B51" s="10" t="s">
        <v>61</v>
      </c>
      <c r="C51" s="11">
        <v>3000</v>
      </c>
    </row>
    <row r="52" spans="1:3" x14ac:dyDescent="0.25">
      <c r="A52" s="7" t="s">
        <v>62</v>
      </c>
      <c r="B52" s="10" t="s">
        <v>63</v>
      </c>
      <c r="C52" s="11">
        <v>500</v>
      </c>
    </row>
    <row r="53" spans="1:3" x14ac:dyDescent="0.25">
      <c r="A53" s="7" t="s">
        <v>64</v>
      </c>
      <c r="B53" s="10" t="s">
        <v>65</v>
      </c>
      <c r="C53" s="11">
        <v>2000</v>
      </c>
    </row>
    <row r="54" spans="1:3" x14ac:dyDescent="0.25">
      <c r="A54" s="21"/>
      <c r="B54" s="22"/>
      <c r="C54" s="9"/>
    </row>
    <row r="55" spans="1:3" x14ac:dyDescent="0.25">
      <c r="A55" s="14"/>
      <c r="B55" s="16" t="s">
        <v>66</v>
      </c>
      <c r="C55" s="9">
        <f>SUM(C33:C54)</f>
        <v>319715</v>
      </c>
    </row>
    <row r="56" spans="1:3" x14ac:dyDescent="0.25">
      <c r="A56" s="14"/>
      <c r="B56" s="17"/>
      <c r="C56" s="9"/>
    </row>
    <row r="57" spans="1:3" x14ac:dyDescent="0.25">
      <c r="A57" s="14"/>
      <c r="B57" s="23" t="s">
        <v>67</v>
      </c>
      <c r="C57" s="9"/>
    </row>
    <row r="58" spans="1:3" x14ac:dyDescent="0.25">
      <c r="A58" s="14"/>
      <c r="B58" s="12" t="s">
        <v>68</v>
      </c>
      <c r="C58" s="9"/>
    </row>
    <row r="59" spans="1:3" x14ac:dyDescent="0.25">
      <c r="A59" s="7" t="s">
        <v>69</v>
      </c>
      <c r="B59" s="10" t="s">
        <v>70</v>
      </c>
      <c r="C59" s="11">
        <v>1000</v>
      </c>
    </row>
    <row r="60" spans="1:3" x14ac:dyDescent="0.25">
      <c r="A60" s="7" t="s">
        <v>71</v>
      </c>
      <c r="B60" s="10" t="s">
        <v>72</v>
      </c>
      <c r="C60" s="11">
        <v>61000</v>
      </c>
    </row>
    <row r="61" spans="1:3" x14ac:dyDescent="0.25">
      <c r="A61" s="7" t="s">
        <v>73</v>
      </c>
      <c r="B61" s="10" t="s">
        <v>74</v>
      </c>
      <c r="C61" s="11">
        <v>5000</v>
      </c>
    </row>
    <row r="62" spans="1:3" x14ac:dyDescent="0.25">
      <c r="A62" s="7" t="s">
        <v>75</v>
      </c>
      <c r="B62" s="10" t="s">
        <v>76</v>
      </c>
      <c r="C62" s="24" t="s">
        <v>7</v>
      </c>
    </row>
    <row r="63" spans="1:3" x14ac:dyDescent="0.25">
      <c r="A63" s="25"/>
      <c r="B63" s="22"/>
      <c r="C63" s="9"/>
    </row>
    <row r="64" spans="1:3" x14ac:dyDescent="0.25">
      <c r="A64" s="14"/>
      <c r="B64" s="16" t="s">
        <v>77</v>
      </c>
      <c r="C64" s="9">
        <f>SUM(C59:C63)</f>
        <v>67000</v>
      </c>
    </row>
    <row r="65" spans="1:3" x14ac:dyDescent="0.25">
      <c r="A65" s="14"/>
      <c r="B65" s="17"/>
      <c r="C65" s="9"/>
    </row>
    <row r="66" spans="1:3" x14ac:dyDescent="0.25">
      <c r="A66" s="14"/>
      <c r="B66" s="23" t="s">
        <v>78</v>
      </c>
      <c r="C66" s="9"/>
    </row>
    <row r="67" spans="1:3" x14ac:dyDescent="0.25">
      <c r="A67" s="14"/>
      <c r="B67" s="12" t="s">
        <v>79</v>
      </c>
      <c r="C67" s="9"/>
    </row>
    <row r="68" spans="1:3" x14ac:dyDescent="0.25">
      <c r="A68" s="7" t="s">
        <v>80</v>
      </c>
      <c r="B68" s="10" t="s">
        <v>81</v>
      </c>
      <c r="C68" s="11">
        <v>38000</v>
      </c>
    </row>
    <row r="69" spans="1:3" x14ac:dyDescent="0.25">
      <c r="A69" s="7">
        <v>865</v>
      </c>
      <c r="B69" s="10" t="s">
        <v>82</v>
      </c>
      <c r="C69" s="11">
        <v>20000</v>
      </c>
    </row>
    <row r="70" spans="1:3" x14ac:dyDescent="0.25">
      <c r="A70" s="21"/>
      <c r="B70" s="22"/>
      <c r="C70" s="9"/>
    </row>
    <row r="71" spans="1:3" x14ac:dyDescent="0.25">
      <c r="A71" s="14"/>
      <c r="B71" s="16" t="s">
        <v>83</v>
      </c>
      <c r="C71" s="9">
        <f>SUM(C68:C70)</f>
        <v>58000</v>
      </c>
    </row>
    <row r="72" spans="1:3" x14ac:dyDescent="0.25">
      <c r="A72" s="14"/>
      <c r="B72" s="17"/>
      <c r="C72" s="9"/>
    </row>
    <row r="73" spans="1:3" x14ac:dyDescent="0.25">
      <c r="A73" s="8" t="s">
        <v>84</v>
      </c>
      <c r="B73" s="17"/>
      <c r="C73" s="9">
        <f>C29+C55+C64+C71</f>
        <v>701015</v>
      </c>
    </row>
    <row r="74" spans="1:3" x14ac:dyDescent="0.25">
      <c r="A74" s="7"/>
      <c r="B74" s="17"/>
      <c r="C74" s="9"/>
    </row>
    <row r="75" spans="1:3" x14ac:dyDescent="0.25">
      <c r="A75" s="4" t="s">
        <v>85</v>
      </c>
      <c r="B75" s="26"/>
      <c r="C75" s="9"/>
    </row>
    <row r="76" spans="1:3" x14ac:dyDescent="0.25">
      <c r="A76" s="14"/>
      <c r="B76" s="17"/>
      <c r="C76" s="9"/>
    </row>
    <row r="77" spans="1:3" x14ac:dyDescent="0.25">
      <c r="A77" s="14"/>
      <c r="B77" s="12" t="s">
        <v>86</v>
      </c>
      <c r="C77" s="9"/>
    </row>
    <row r="78" spans="1:3" x14ac:dyDescent="0.25">
      <c r="A78" s="14"/>
      <c r="B78" s="12" t="s">
        <v>87</v>
      </c>
      <c r="C78" s="9"/>
    </row>
    <row r="79" spans="1:3" x14ac:dyDescent="0.25">
      <c r="A79" s="7" t="s">
        <v>88</v>
      </c>
      <c r="B79" s="10" t="s">
        <v>89</v>
      </c>
      <c r="C79" s="11">
        <v>47500</v>
      </c>
    </row>
    <row r="80" spans="1:3" x14ac:dyDescent="0.25">
      <c r="A80" s="19" t="s">
        <v>90</v>
      </c>
      <c r="B80" s="15" t="s">
        <v>91</v>
      </c>
      <c r="C80" s="11">
        <v>0</v>
      </c>
    </row>
    <row r="81" spans="1:3" x14ac:dyDescent="0.25">
      <c r="A81" s="7" t="s">
        <v>92</v>
      </c>
      <c r="B81" s="10" t="s">
        <v>93</v>
      </c>
      <c r="C81" s="11">
        <v>90000</v>
      </c>
    </row>
    <row r="82" spans="1:3" x14ac:dyDescent="0.25">
      <c r="A82" s="7">
        <v>613</v>
      </c>
      <c r="B82" s="10" t="s">
        <v>94</v>
      </c>
      <c r="C82" s="11">
        <v>40000</v>
      </c>
    </row>
    <row r="83" spans="1:3" x14ac:dyDescent="0.25">
      <c r="A83" s="7" t="s">
        <v>95</v>
      </c>
      <c r="B83" s="10" t="s">
        <v>96</v>
      </c>
      <c r="C83" s="11">
        <v>1000</v>
      </c>
    </row>
    <row r="84" spans="1:3" x14ac:dyDescent="0.25">
      <c r="A84" s="7" t="s">
        <v>97</v>
      </c>
      <c r="B84" s="10" t="s">
        <v>98</v>
      </c>
      <c r="C84" s="11">
        <v>2000</v>
      </c>
    </row>
    <row r="85" spans="1:3" x14ac:dyDescent="0.25">
      <c r="A85" s="7" t="s">
        <v>99</v>
      </c>
      <c r="B85" s="10" t="s">
        <v>100</v>
      </c>
      <c r="C85" s="11">
        <v>20000</v>
      </c>
    </row>
    <row r="86" spans="1:3" x14ac:dyDescent="0.25">
      <c r="A86" s="7" t="s">
        <v>101</v>
      </c>
      <c r="B86" s="10" t="s">
        <v>102</v>
      </c>
      <c r="C86" s="11">
        <v>30000</v>
      </c>
    </row>
    <row r="87" spans="1:3" x14ac:dyDescent="0.25">
      <c r="A87" s="7">
        <v>721</v>
      </c>
      <c r="B87" s="10" t="s">
        <v>103</v>
      </c>
      <c r="C87" s="11">
        <v>1000</v>
      </c>
    </row>
    <row r="88" spans="1:3" x14ac:dyDescent="0.25">
      <c r="A88" s="7" t="s">
        <v>104</v>
      </c>
      <c r="B88" s="10" t="s">
        <v>105</v>
      </c>
      <c r="C88" s="11">
        <v>10000</v>
      </c>
    </row>
    <row r="89" spans="1:3" x14ac:dyDescent="0.25">
      <c r="A89" s="7">
        <v>724</v>
      </c>
      <c r="B89" s="10" t="s">
        <v>106</v>
      </c>
      <c r="C89" s="11">
        <v>20000</v>
      </c>
    </row>
    <row r="90" spans="1:3" x14ac:dyDescent="0.25">
      <c r="A90" s="7" t="s">
        <v>107</v>
      </c>
      <c r="B90" s="10" t="s">
        <v>108</v>
      </c>
      <c r="C90" s="11">
        <v>6000</v>
      </c>
    </row>
    <row r="91" spans="1:3" x14ac:dyDescent="0.25">
      <c r="A91" s="7" t="s">
        <v>109</v>
      </c>
      <c r="B91" s="10" t="s">
        <v>110</v>
      </c>
      <c r="C91" s="11">
        <v>2800</v>
      </c>
    </row>
    <row r="92" spans="1:3" x14ac:dyDescent="0.25">
      <c r="A92" s="7">
        <v>728</v>
      </c>
      <c r="B92" s="10" t="s">
        <v>111</v>
      </c>
      <c r="C92" s="11">
        <v>7000</v>
      </c>
    </row>
    <row r="93" spans="1:3" x14ac:dyDescent="0.25">
      <c r="A93" s="7" t="s">
        <v>112</v>
      </c>
      <c r="B93" s="10" t="s">
        <v>113</v>
      </c>
      <c r="C93" s="11">
        <v>15000</v>
      </c>
    </row>
    <row r="94" spans="1:3" x14ac:dyDescent="0.25">
      <c r="A94" s="7" t="s">
        <v>25</v>
      </c>
      <c r="B94" s="10" t="s">
        <v>56</v>
      </c>
      <c r="C94" s="11">
        <v>1000</v>
      </c>
    </row>
    <row r="95" spans="1:3" x14ac:dyDescent="0.25">
      <c r="A95" s="7" t="s">
        <v>58</v>
      </c>
      <c r="B95" s="10" t="s">
        <v>114</v>
      </c>
      <c r="C95" s="11">
        <v>14000</v>
      </c>
    </row>
    <row r="96" spans="1:3" x14ac:dyDescent="0.25">
      <c r="A96" s="7">
        <v>783</v>
      </c>
      <c r="B96" s="10" t="s">
        <v>115</v>
      </c>
      <c r="C96" s="11">
        <v>1500</v>
      </c>
    </row>
    <row r="97" spans="1:3" x14ac:dyDescent="0.25">
      <c r="A97" s="7">
        <v>784</v>
      </c>
      <c r="B97" s="10" t="s">
        <v>116</v>
      </c>
      <c r="C97" s="11">
        <v>3000</v>
      </c>
    </row>
    <row r="98" spans="1:3" x14ac:dyDescent="0.25">
      <c r="A98" s="19" t="s">
        <v>60</v>
      </c>
      <c r="B98" s="15" t="s">
        <v>61</v>
      </c>
      <c r="C98" s="11">
        <v>15000</v>
      </c>
    </row>
    <row r="99" spans="1:3" x14ac:dyDescent="0.25">
      <c r="A99" s="19">
        <v>799</v>
      </c>
      <c r="B99" s="10" t="s">
        <v>65</v>
      </c>
      <c r="C99" s="11">
        <v>500</v>
      </c>
    </row>
    <row r="100" spans="1:3" x14ac:dyDescent="0.25">
      <c r="A100" s="7">
        <v>893</v>
      </c>
      <c r="B100" s="10" t="s">
        <v>117</v>
      </c>
      <c r="C100" s="11">
        <v>75000</v>
      </c>
    </row>
    <row r="101" spans="1:3" x14ac:dyDescent="0.25">
      <c r="A101" s="7"/>
      <c r="B101" s="10"/>
      <c r="C101" s="9"/>
    </row>
    <row r="102" spans="1:3" x14ac:dyDescent="0.25">
      <c r="A102" s="14"/>
      <c r="B102" s="16" t="s">
        <v>27</v>
      </c>
      <c r="C102" s="9">
        <f>SUM(C79:C101)</f>
        <v>402300</v>
      </c>
    </row>
    <row r="103" spans="1:3" x14ac:dyDescent="0.25">
      <c r="A103" s="14"/>
      <c r="B103" s="10"/>
      <c r="C103" s="9"/>
    </row>
    <row r="104" spans="1:3" x14ac:dyDescent="0.25">
      <c r="A104" s="14"/>
      <c r="B104" s="12" t="s">
        <v>118</v>
      </c>
      <c r="C104" s="9"/>
    </row>
    <row r="105" spans="1:3" x14ac:dyDescent="0.25">
      <c r="A105" s="14"/>
      <c r="B105" s="12" t="s">
        <v>119</v>
      </c>
      <c r="C105" s="9"/>
    </row>
    <row r="106" spans="1:3" x14ac:dyDescent="0.25">
      <c r="A106" s="19" t="s">
        <v>120</v>
      </c>
      <c r="B106" s="15" t="s">
        <v>121</v>
      </c>
      <c r="C106" s="11">
        <v>13000</v>
      </c>
    </row>
    <row r="107" spans="1:3" x14ac:dyDescent="0.25">
      <c r="A107" s="7" t="s">
        <v>95</v>
      </c>
      <c r="B107" s="10" t="s">
        <v>96</v>
      </c>
      <c r="C107" s="11">
        <v>50</v>
      </c>
    </row>
    <row r="108" spans="1:3" x14ac:dyDescent="0.25">
      <c r="A108" s="7" t="s">
        <v>122</v>
      </c>
      <c r="B108" s="10" t="s">
        <v>123</v>
      </c>
      <c r="C108" s="11">
        <v>3000</v>
      </c>
    </row>
    <row r="109" spans="1:3" x14ac:dyDescent="0.25">
      <c r="A109" s="7" t="s">
        <v>124</v>
      </c>
      <c r="B109" s="10" t="s">
        <v>125</v>
      </c>
      <c r="C109" s="11">
        <v>0</v>
      </c>
    </row>
    <row r="110" spans="1:3" x14ac:dyDescent="0.25">
      <c r="A110" s="7" t="s">
        <v>107</v>
      </c>
      <c r="B110" s="10" t="s">
        <v>108</v>
      </c>
      <c r="C110" s="11">
        <v>19000</v>
      </c>
    </row>
    <row r="111" spans="1:3" x14ac:dyDescent="0.25">
      <c r="A111" s="7">
        <v>729</v>
      </c>
      <c r="B111" s="10" t="s">
        <v>126</v>
      </c>
      <c r="C111" s="11">
        <v>5000</v>
      </c>
    </row>
    <row r="112" spans="1:3" x14ac:dyDescent="0.25">
      <c r="A112" s="7" t="s">
        <v>127</v>
      </c>
      <c r="B112" s="10" t="s">
        <v>128</v>
      </c>
      <c r="C112" s="11">
        <v>2000</v>
      </c>
    </row>
    <row r="113" spans="1:3" x14ac:dyDescent="0.25">
      <c r="A113" s="7" t="s">
        <v>129</v>
      </c>
      <c r="B113" s="10" t="s">
        <v>130</v>
      </c>
      <c r="C113" s="11">
        <v>75000</v>
      </c>
    </row>
    <row r="114" spans="1:3" x14ac:dyDescent="0.25">
      <c r="A114" s="7">
        <v>732</v>
      </c>
      <c r="B114" s="10" t="s">
        <v>131</v>
      </c>
      <c r="C114" s="11">
        <v>9000</v>
      </c>
    </row>
    <row r="115" spans="1:3" x14ac:dyDescent="0.25">
      <c r="A115" s="7" t="s">
        <v>132</v>
      </c>
      <c r="B115" s="10" t="s">
        <v>133</v>
      </c>
      <c r="C115" s="11">
        <v>15000</v>
      </c>
    </row>
    <row r="116" spans="1:3" x14ac:dyDescent="0.25">
      <c r="A116" s="19" t="s">
        <v>134</v>
      </c>
      <c r="B116" s="15" t="s">
        <v>135</v>
      </c>
      <c r="C116" s="11">
        <v>10000</v>
      </c>
    </row>
    <row r="117" spans="1:3" x14ac:dyDescent="0.25">
      <c r="A117" s="7" t="s">
        <v>136</v>
      </c>
      <c r="B117" s="10" t="s">
        <v>137</v>
      </c>
      <c r="C117" s="11">
        <v>8000</v>
      </c>
    </row>
    <row r="118" spans="1:3" x14ac:dyDescent="0.25">
      <c r="A118" s="7" t="s">
        <v>138</v>
      </c>
      <c r="B118" s="10" t="s">
        <v>139</v>
      </c>
      <c r="C118" s="11">
        <v>1500</v>
      </c>
    </row>
    <row r="119" spans="1:3" x14ac:dyDescent="0.25">
      <c r="A119" s="7">
        <v>793</v>
      </c>
      <c r="B119" s="10" t="s">
        <v>61</v>
      </c>
      <c r="C119" s="11">
        <v>5000</v>
      </c>
    </row>
    <row r="120" spans="1:3" x14ac:dyDescent="0.25">
      <c r="A120" s="7"/>
      <c r="B120" s="17"/>
      <c r="C120" s="11">
        <v>15000</v>
      </c>
    </row>
    <row r="121" spans="1:3" x14ac:dyDescent="0.25">
      <c r="A121" s="14"/>
      <c r="B121" s="16" t="s">
        <v>66</v>
      </c>
      <c r="C121" s="9">
        <f>SUM(C106:C120)</f>
        <v>180550</v>
      </c>
    </row>
    <row r="122" spans="1:3" x14ac:dyDescent="0.25">
      <c r="A122" s="14"/>
      <c r="B122" s="17"/>
      <c r="C122" s="9"/>
    </row>
    <row r="123" spans="1:3" x14ac:dyDescent="0.25">
      <c r="A123" s="14"/>
      <c r="B123" s="12" t="s">
        <v>140</v>
      </c>
      <c r="C123" s="9"/>
    </row>
    <row r="124" spans="1:3" x14ac:dyDescent="0.25">
      <c r="A124" s="14"/>
      <c r="B124" s="12" t="s">
        <v>141</v>
      </c>
      <c r="C124" s="9"/>
    </row>
    <row r="125" spans="1:3" x14ac:dyDescent="0.25">
      <c r="A125" s="7" t="s">
        <v>142</v>
      </c>
      <c r="B125" s="10" t="s">
        <v>143</v>
      </c>
      <c r="C125" s="24">
        <v>80000</v>
      </c>
    </row>
    <row r="126" spans="1:3" x14ac:dyDescent="0.25">
      <c r="A126" s="21"/>
      <c r="B126" s="22"/>
      <c r="C126" s="9"/>
    </row>
    <row r="127" spans="1:3" x14ac:dyDescent="0.25">
      <c r="A127" s="14"/>
      <c r="B127" s="16" t="s">
        <v>144</v>
      </c>
      <c r="C127" s="9">
        <f>SUM(C125:C126)</f>
        <v>80000</v>
      </c>
    </row>
    <row r="128" spans="1:3" x14ac:dyDescent="0.25">
      <c r="A128" s="14"/>
      <c r="B128" s="17"/>
      <c r="C128" s="9"/>
    </row>
    <row r="129" spans="1:3" x14ac:dyDescent="0.25">
      <c r="A129" s="14"/>
      <c r="B129" s="12" t="s">
        <v>145</v>
      </c>
      <c r="C129" s="9"/>
    </row>
    <row r="130" spans="1:3" x14ac:dyDescent="0.25">
      <c r="A130" s="14"/>
      <c r="B130" s="12" t="s">
        <v>146</v>
      </c>
      <c r="C130" s="9"/>
    </row>
    <row r="131" spans="1:3" x14ac:dyDescent="0.25">
      <c r="A131" s="7" t="s">
        <v>147</v>
      </c>
      <c r="B131" s="10" t="s">
        <v>148</v>
      </c>
      <c r="C131" s="9">
        <v>2300</v>
      </c>
    </row>
    <row r="132" spans="1:3" x14ac:dyDescent="0.25">
      <c r="A132" s="14"/>
      <c r="B132" s="17"/>
      <c r="C132" s="9"/>
    </row>
    <row r="133" spans="1:3" x14ac:dyDescent="0.25">
      <c r="A133" s="14"/>
      <c r="B133" s="16" t="s">
        <v>149</v>
      </c>
      <c r="C133" s="9">
        <f>SUM(C131:C132)</f>
        <v>2300</v>
      </c>
    </row>
    <row r="134" spans="1:3" x14ac:dyDescent="0.25">
      <c r="A134" s="14"/>
      <c r="B134" s="17"/>
      <c r="C134" s="9"/>
    </row>
    <row r="135" spans="1:3" x14ac:dyDescent="0.25">
      <c r="A135" s="14"/>
      <c r="B135" s="12" t="s">
        <v>150</v>
      </c>
      <c r="C135" s="9"/>
    </row>
    <row r="136" spans="1:3" x14ac:dyDescent="0.25">
      <c r="A136" s="14"/>
      <c r="B136" s="12" t="s">
        <v>151</v>
      </c>
      <c r="C136" s="9"/>
    </row>
    <row r="137" spans="1:3" x14ac:dyDescent="0.25">
      <c r="A137" s="7" t="s">
        <v>152</v>
      </c>
      <c r="B137" s="10" t="s">
        <v>153</v>
      </c>
      <c r="C137" s="11">
        <v>13000</v>
      </c>
    </row>
    <row r="138" spans="1:3" x14ac:dyDescent="0.25">
      <c r="A138" s="7" t="s">
        <v>154</v>
      </c>
      <c r="B138" s="10" t="s">
        <v>155</v>
      </c>
      <c r="C138" s="11">
        <v>10000</v>
      </c>
    </row>
    <row r="139" spans="1:3" x14ac:dyDescent="0.25">
      <c r="A139" s="7" t="s">
        <v>156</v>
      </c>
      <c r="B139" s="10" t="s">
        <v>57</v>
      </c>
      <c r="C139" s="11">
        <v>17000</v>
      </c>
    </row>
    <row r="140" spans="1:3" x14ac:dyDescent="0.25">
      <c r="A140" s="7" t="s">
        <v>157</v>
      </c>
      <c r="B140" s="10" t="s">
        <v>158</v>
      </c>
      <c r="C140" s="11">
        <v>1500</v>
      </c>
    </row>
    <row r="141" spans="1:3" x14ac:dyDescent="0.25">
      <c r="A141" s="20">
        <v>799</v>
      </c>
      <c r="B141" s="17" t="s">
        <v>159</v>
      </c>
      <c r="C141" s="11">
        <v>0</v>
      </c>
    </row>
    <row r="142" spans="1:3" x14ac:dyDescent="0.25">
      <c r="A142" s="7" t="s">
        <v>160</v>
      </c>
      <c r="B142" s="10" t="s">
        <v>161</v>
      </c>
      <c r="C142" s="11">
        <v>150000</v>
      </c>
    </row>
    <row r="143" spans="1:3" x14ac:dyDescent="0.25">
      <c r="A143" s="7">
        <v>880</v>
      </c>
      <c r="B143" s="10" t="s">
        <v>162</v>
      </c>
      <c r="C143" s="11">
        <v>20000</v>
      </c>
    </row>
    <row r="144" spans="1:3" x14ac:dyDescent="0.25">
      <c r="A144" s="7">
        <v>881</v>
      </c>
      <c r="B144" s="10" t="s">
        <v>163</v>
      </c>
      <c r="C144" s="11">
        <v>0</v>
      </c>
    </row>
    <row r="145" spans="1:3" x14ac:dyDescent="0.25">
      <c r="A145" s="7">
        <v>897</v>
      </c>
      <c r="B145" s="10" t="s">
        <v>164</v>
      </c>
      <c r="C145" s="24">
        <v>0</v>
      </c>
    </row>
    <row r="146" spans="1:3" x14ac:dyDescent="0.25">
      <c r="A146" s="14"/>
      <c r="B146" s="17"/>
      <c r="C146" s="9"/>
    </row>
    <row r="147" spans="1:3" x14ac:dyDescent="0.25">
      <c r="A147" s="14"/>
      <c r="B147" s="16" t="s">
        <v>77</v>
      </c>
      <c r="C147" s="9">
        <f>SUM(C137:C146)</f>
        <v>211500</v>
      </c>
    </row>
    <row r="148" spans="1:3" x14ac:dyDescent="0.25">
      <c r="A148" s="14"/>
      <c r="B148" s="17"/>
      <c r="C148" s="9"/>
    </row>
    <row r="149" spans="1:3" x14ac:dyDescent="0.25">
      <c r="A149" s="8" t="s">
        <v>165</v>
      </c>
      <c r="B149" s="27"/>
      <c r="C149" s="9">
        <f>C102+C121+C127+C133+C147</f>
        <v>876650</v>
      </c>
    </row>
    <row r="150" spans="1:3" x14ac:dyDescent="0.25">
      <c r="A150" s="14"/>
      <c r="B150" s="17"/>
      <c r="C150" s="9"/>
    </row>
    <row r="151" spans="1:3" x14ac:dyDescent="0.25">
      <c r="A151" s="28" t="s">
        <v>166</v>
      </c>
      <c r="B151" s="29"/>
      <c r="C151" s="9">
        <f>C73+C149</f>
        <v>1577665</v>
      </c>
    </row>
    <row r="152" spans="1:3" x14ac:dyDescent="0.25">
      <c r="A152" s="14"/>
      <c r="B152" s="17"/>
      <c r="C152" s="9"/>
    </row>
    <row r="153" spans="1:3" x14ac:dyDescent="0.25">
      <c r="A153" s="14"/>
      <c r="B153" s="17"/>
      <c r="C153" s="9"/>
    </row>
    <row r="154" spans="1:3" x14ac:dyDescent="0.25">
      <c r="A154" s="4" t="s">
        <v>167</v>
      </c>
      <c r="B154" s="26"/>
      <c r="C154" s="9"/>
    </row>
    <row r="155" spans="1:3" x14ac:dyDescent="0.25">
      <c r="A155" s="14"/>
      <c r="B155" s="17"/>
      <c r="C155" s="9"/>
    </row>
    <row r="156" spans="1:3" x14ac:dyDescent="0.25">
      <c r="A156" s="14"/>
      <c r="B156" s="12" t="s">
        <v>168</v>
      </c>
      <c r="C156" s="9"/>
    </row>
    <row r="157" spans="1:3" x14ac:dyDescent="0.25">
      <c r="A157" s="14"/>
      <c r="B157" s="12" t="s">
        <v>169</v>
      </c>
      <c r="C157" s="9"/>
    </row>
    <row r="158" spans="1:3" x14ac:dyDescent="0.25">
      <c r="A158" s="7" t="s">
        <v>170</v>
      </c>
      <c r="B158" s="10" t="s">
        <v>171</v>
      </c>
      <c r="C158" s="24">
        <v>50000</v>
      </c>
    </row>
    <row r="159" spans="1:3" x14ac:dyDescent="0.25">
      <c r="A159" s="14"/>
      <c r="B159" s="30" t="s">
        <v>7</v>
      </c>
      <c r="C159" s="9"/>
    </row>
    <row r="160" spans="1:3" x14ac:dyDescent="0.25">
      <c r="A160" s="14"/>
      <c r="B160" s="16" t="s">
        <v>172</v>
      </c>
      <c r="C160" s="9">
        <f>SUM(C158:C159)</f>
        <v>50000</v>
      </c>
    </row>
    <row r="161" spans="1:3" x14ac:dyDescent="0.25">
      <c r="A161" s="14"/>
      <c r="B161" s="17"/>
      <c r="C161" s="9"/>
    </row>
    <row r="162" spans="1:3" x14ac:dyDescent="0.25">
      <c r="A162" s="14"/>
      <c r="B162" s="12" t="s">
        <v>173</v>
      </c>
      <c r="C162" s="9"/>
    </row>
    <row r="163" spans="1:3" x14ac:dyDescent="0.25">
      <c r="A163" s="14"/>
      <c r="B163" s="12" t="s">
        <v>174</v>
      </c>
      <c r="C163" s="9"/>
    </row>
    <row r="164" spans="1:3" x14ac:dyDescent="0.25">
      <c r="A164" s="7" t="s">
        <v>88</v>
      </c>
      <c r="B164" s="10" t="s">
        <v>89</v>
      </c>
      <c r="C164" s="11">
        <v>20000</v>
      </c>
    </row>
    <row r="165" spans="1:3" x14ac:dyDescent="0.25">
      <c r="A165" s="7" t="s">
        <v>90</v>
      </c>
      <c r="B165" s="10" t="s">
        <v>175</v>
      </c>
      <c r="C165" s="11">
        <v>0</v>
      </c>
    </row>
    <row r="166" spans="1:3" x14ac:dyDescent="0.25">
      <c r="A166" s="7" t="s">
        <v>92</v>
      </c>
      <c r="B166" s="10" t="s">
        <v>93</v>
      </c>
      <c r="C166" s="11">
        <v>12000</v>
      </c>
    </row>
    <row r="167" spans="1:3" x14ac:dyDescent="0.25">
      <c r="A167" s="7" t="s">
        <v>176</v>
      </c>
      <c r="B167" s="10" t="s">
        <v>177</v>
      </c>
      <c r="C167" s="11">
        <v>10000</v>
      </c>
    </row>
    <row r="168" spans="1:3" x14ac:dyDescent="0.25">
      <c r="A168" s="7" t="s">
        <v>178</v>
      </c>
      <c r="B168" s="10" t="s">
        <v>179</v>
      </c>
      <c r="C168" s="11">
        <v>5000</v>
      </c>
    </row>
    <row r="169" spans="1:3" x14ac:dyDescent="0.25">
      <c r="A169" s="7" t="s">
        <v>180</v>
      </c>
      <c r="B169" s="10" t="s">
        <v>181</v>
      </c>
      <c r="C169" s="11">
        <v>3700</v>
      </c>
    </row>
    <row r="170" spans="1:3" x14ac:dyDescent="0.25">
      <c r="A170" s="7">
        <v>744</v>
      </c>
      <c r="B170" s="10" t="s">
        <v>182</v>
      </c>
      <c r="C170" s="11">
        <v>10000</v>
      </c>
    </row>
    <row r="171" spans="1:3" x14ac:dyDescent="0.25">
      <c r="A171" s="7" t="s">
        <v>183</v>
      </c>
      <c r="B171" s="10" t="s">
        <v>184</v>
      </c>
      <c r="C171" s="11">
        <v>3000</v>
      </c>
    </row>
    <row r="172" spans="1:3" x14ac:dyDescent="0.25">
      <c r="A172" s="7">
        <v>750</v>
      </c>
      <c r="B172" s="10" t="s">
        <v>185</v>
      </c>
      <c r="C172" s="11">
        <v>1500</v>
      </c>
    </row>
    <row r="173" spans="1:3" x14ac:dyDescent="0.25">
      <c r="A173" s="19" t="s">
        <v>58</v>
      </c>
      <c r="B173" s="15" t="s">
        <v>186</v>
      </c>
      <c r="C173" s="11">
        <v>1000</v>
      </c>
    </row>
    <row r="174" spans="1:3" x14ac:dyDescent="0.25">
      <c r="A174" s="31">
        <v>781</v>
      </c>
      <c r="B174" t="s">
        <v>187</v>
      </c>
      <c r="C174" s="11">
        <v>4000</v>
      </c>
    </row>
    <row r="175" spans="1:3" x14ac:dyDescent="0.25">
      <c r="A175" s="7" t="s">
        <v>60</v>
      </c>
      <c r="B175" s="10" t="s">
        <v>61</v>
      </c>
      <c r="C175" s="11">
        <v>147405</v>
      </c>
    </row>
    <row r="176" spans="1:3" x14ac:dyDescent="0.25">
      <c r="A176" s="32"/>
      <c r="B176" s="33" t="s">
        <v>7</v>
      </c>
      <c r="C176" s="34"/>
    </row>
    <row r="177" spans="1:3" x14ac:dyDescent="0.25">
      <c r="A177" s="14"/>
      <c r="B177" s="16" t="s">
        <v>188</v>
      </c>
      <c r="C177" s="9">
        <f>SUM(C164:C175)</f>
        <v>217605</v>
      </c>
    </row>
    <row r="178" spans="1:3" x14ac:dyDescent="0.25">
      <c r="A178" s="14"/>
      <c r="B178" s="16"/>
      <c r="C178" s="9"/>
    </row>
    <row r="179" spans="1:3" x14ac:dyDescent="0.25">
      <c r="A179" s="14"/>
      <c r="B179" s="12" t="s">
        <v>189</v>
      </c>
      <c r="C179" s="9"/>
    </row>
    <row r="180" spans="1:3" x14ac:dyDescent="0.25">
      <c r="A180" s="14"/>
      <c r="B180" s="12" t="s">
        <v>190</v>
      </c>
      <c r="C180" s="9"/>
    </row>
    <row r="181" spans="1:3" x14ac:dyDescent="0.25">
      <c r="A181" s="20">
        <v>612</v>
      </c>
      <c r="B181" s="10" t="s">
        <v>191</v>
      </c>
      <c r="C181" s="24">
        <v>0</v>
      </c>
    </row>
    <row r="182" spans="1:3" x14ac:dyDescent="0.25">
      <c r="A182" s="7" t="s">
        <v>120</v>
      </c>
      <c r="B182" s="10" t="s">
        <v>192</v>
      </c>
      <c r="C182" s="11">
        <v>12000</v>
      </c>
    </row>
    <row r="183" spans="1:3" x14ac:dyDescent="0.25">
      <c r="A183" s="7" t="s">
        <v>193</v>
      </c>
      <c r="B183" s="10" t="s">
        <v>194</v>
      </c>
      <c r="C183" s="11">
        <v>1300000</v>
      </c>
    </row>
    <row r="184" spans="1:3" x14ac:dyDescent="0.25">
      <c r="A184" s="7">
        <v>615</v>
      </c>
      <c r="B184" s="10" t="s">
        <v>195</v>
      </c>
      <c r="C184" s="11">
        <v>180000</v>
      </c>
    </row>
    <row r="185" spans="1:3" x14ac:dyDescent="0.25">
      <c r="A185" s="7" t="s">
        <v>196</v>
      </c>
      <c r="B185" s="10" t="s">
        <v>197</v>
      </c>
      <c r="C185" s="11">
        <v>121000</v>
      </c>
    </row>
    <row r="186" spans="1:3" x14ac:dyDescent="0.25">
      <c r="A186" s="7" t="s">
        <v>198</v>
      </c>
      <c r="B186" s="10" t="s">
        <v>199</v>
      </c>
      <c r="C186" s="11">
        <v>110000</v>
      </c>
    </row>
    <row r="187" spans="1:3" x14ac:dyDescent="0.25">
      <c r="A187" s="19">
        <v>625</v>
      </c>
      <c r="B187" s="15" t="s">
        <v>200</v>
      </c>
      <c r="C187" s="11">
        <v>75000</v>
      </c>
    </row>
    <row r="188" spans="1:3" x14ac:dyDescent="0.25">
      <c r="A188" s="19">
        <v>630</v>
      </c>
      <c r="B188" s="15" t="s">
        <v>201</v>
      </c>
      <c r="C188" s="11">
        <v>4000</v>
      </c>
    </row>
    <row r="189" spans="1:3" x14ac:dyDescent="0.25">
      <c r="A189" s="7" t="s">
        <v>21</v>
      </c>
      <c r="B189" s="10" t="s">
        <v>37</v>
      </c>
      <c r="C189" s="11">
        <v>8000</v>
      </c>
    </row>
    <row r="190" spans="1:3" x14ac:dyDescent="0.25">
      <c r="A190" s="7" t="s">
        <v>95</v>
      </c>
      <c r="B190" s="10" t="s">
        <v>96</v>
      </c>
      <c r="C190" s="11">
        <v>3000</v>
      </c>
    </row>
    <row r="191" spans="1:3" x14ac:dyDescent="0.25">
      <c r="A191" s="20">
        <v>703</v>
      </c>
      <c r="B191" s="17" t="s">
        <v>202</v>
      </c>
      <c r="C191" s="11">
        <v>700</v>
      </c>
    </row>
    <row r="192" spans="1:3" x14ac:dyDescent="0.25">
      <c r="A192" s="7" t="s">
        <v>40</v>
      </c>
      <c r="B192" s="10" t="s">
        <v>41</v>
      </c>
      <c r="C192" s="11">
        <v>11500</v>
      </c>
    </row>
    <row r="193" spans="1:3" x14ac:dyDescent="0.25">
      <c r="A193" s="7" t="s">
        <v>99</v>
      </c>
      <c r="B193" s="10" t="s">
        <v>100</v>
      </c>
      <c r="C193" s="11">
        <v>65000</v>
      </c>
    </row>
    <row r="194" spans="1:3" x14ac:dyDescent="0.25">
      <c r="A194" s="19" t="s">
        <v>46</v>
      </c>
      <c r="B194" s="15" t="s">
        <v>47</v>
      </c>
      <c r="C194" s="11">
        <v>5000</v>
      </c>
    </row>
    <row r="195" spans="1:3" x14ac:dyDescent="0.25">
      <c r="A195" s="7" t="s">
        <v>48</v>
      </c>
      <c r="B195" s="10" t="s">
        <v>49</v>
      </c>
      <c r="C195" s="11">
        <v>25000</v>
      </c>
    </row>
    <row r="196" spans="1:3" x14ac:dyDescent="0.25">
      <c r="A196" s="7" t="s">
        <v>50</v>
      </c>
      <c r="B196" s="10" t="s">
        <v>51</v>
      </c>
      <c r="C196" s="11">
        <v>1000</v>
      </c>
    </row>
    <row r="197" spans="1:3" x14ac:dyDescent="0.25">
      <c r="A197" s="20">
        <v>717</v>
      </c>
      <c r="B197" s="35" t="s">
        <v>53</v>
      </c>
      <c r="C197" s="11">
        <v>15000</v>
      </c>
    </row>
    <row r="198" spans="1:3" x14ac:dyDescent="0.25">
      <c r="A198" s="7" t="s">
        <v>107</v>
      </c>
      <c r="B198" s="17" t="s">
        <v>108</v>
      </c>
      <c r="C198" s="11">
        <v>5000</v>
      </c>
    </row>
    <row r="199" spans="1:3" x14ac:dyDescent="0.25">
      <c r="A199" s="20">
        <v>727</v>
      </c>
      <c r="B199" s="10" t="s">
        <v>203</v>
      </c>
      <c r="C199" s="11">
        <v>25000</v>
      </c>
    </row>
    <row r="200" spans="1:3" x14ac:dyDescent="0.25">
      <c r="A200" s="20">
        <v>728</v>
      </c>
      <c r="B200" s="10" t="s">
        <v>204</v>
      </c>
      <c r="C200" s="11">
        <v>1000</v>
      </c>
    </row>
    <row r="201" spans="1:3" x14ac:dyDescent="0.25">
      <c r="A201" s="7">
        <v>729</v>
      </c>
      <c r="B201" s="17" t="s">
        <v>205</v>
      </c>
      <c r="C201" s="11">
        <v>6000</v>
      </c>
    </row>
    <row r="202" spans="1:3" x14ac:dyDescent="0.25">
      <c r="A202" s="7">
        <v>730</v>
      </c>
      <c r="B202" s="17" t="s">
        <v>206</v>
      </c>
      <c r="C202" s="11">
        <v>2500</v>
      </c>
    </row>
    <row r="203" spans="1:3" x14ac:dyDescent="0.25">
      <c r="A203" s="7">
        <v>732</v>
      </c>
      <c r="B203" s="17" t="s">
        <v>207</v>
      </c>
      <c r="C203" s="11">
        <v>37000</v>
      </c>
    </row>
    <row r="204" spans="1:3" x14ac:dyDescent="0.25">
      <c r="A204" s="20">
        <v>771</v>
      </c>
      <c r="B204" s="10" t="s">
        <v>113</v>
      </c>
      <c r="C204" s="11">
        <v>5000</v>
      </c>
    </row>
    <row r="205" spans="1:3" x14ac:dyDescent="0.25">
      <c r="A205" s="20">
        <v>775</v>
      </c>
      <c r="B205" s="10" t="s">
        <v>56</v>
      </c>
      <c r="C205" s="11">
        <v>10000</v>
      </c>
    </row>
    <row r="206" spans="1:3" x14ac:dyDescent="0.25">
      <c r="A206" s="20">
        <v>778</v>
      </c>
      <c r="B206" s="10" t="s">
        <v>57</v>
      </c>
      <c r="C206" s="11">
        <v>20000</v>
      </c>
    </row>
    <row r="207" spans="1:3" x14ac:dyDescent="0.25">
      <c r="A207" s="20">
        <v>780</v>
      </c>
      <c r="B207" s="10" t="s">
        <v>186</v>
      </c>
      <c r="C207" s="11">
        <v>1000</v>
      </c>
    </row>
    <row r="208" spans="1:3" x14ac:dyDescent="0.25">
      <c r="A208" s="20">
        <v>784</v>
      </c>
      <c r="B208" s="10" t="s">
        <v>208</v>
      </c>
      <c r="C208" s="11">
        <v>15000</v>
      </c>
    </row>
    <row r="209" spans="1:3" x14ac:dyDescent="0.25">
      <c r="A209" s="20">
        <v>788</v>
      </c>
      <c r="B209" s="10" t="s">
        <v>209</v>
      </c>
      <c r="C209" s="11">
        <v>30000</v>
      </c>
    </row>
    <row r="210" spans="1:3" x14ac:dyDescent="0.25">
      <c r="A210" s="20">
        <v>793</v>
      </c>
      <c r="B210" s="10" t="s">
        <v>61</v>
      </c>
      <c r="C210" s="11">
        <v>1000</v>
      </c>
    </row>
    <row r="211" spans="1:3" x14ac:dyDescent="0.25">
      <c r="A211" s="7" t="s">
        <v>210</v>
      </c>
      <c r="B211" s="10" t="s">
        <v>211</v>
      </c>
      <c r="C211" s="11">
        <v>0</v>
      </c>
    </row>
    <row r="212" spans="1:3" x14ac:dyDescent="0.25">
      <c r="A212" s="7">
        <v>797</v>
      </c>
      <c r="B212" s="17" t="s">
        <v>212</v>
      </c>
      <c r="C212" s="34"/>
    </row>
    <row r="213" spans="1:3" x14ac:dyDescent="0.25">
      <c r="A213" s="36">
        <v>799</v>
      </c>
      <c r="B213" s="10" t="s">
        <v>65</v>
      </c>
      <c r="C213" s="11">
        <v>3000</v>
      </c>
    </row>
    <row r="214" spans="1:3" x14ac:dyDescent="0.25">
      <c r="A214" s="7" t="s">
        <v>213</v>
      </c>
      <c r="B214" s="10" t="s">
        <v>214</v>
      </c>
      <c r="C214" s="11">
        <v>5000</v>
      </c>
    </row>
    <row r="215" spans="1:3" x14ac:dyDescent="0.25">
      <c r="A215" s="20">
        <v>834</v>
      </c>
      <c r="B215" s="17" t="s">
        <v>215</v>
      </c>
      <c r="C215" s="11">
        <v>6000</v>
      </c>
    </row>
    <row r="216" spans="1:3" x14ac:dyDescent="0.25">
      <c r="A216" s="7" t="s">
        <v>216</v>
      </c>
      <c r="B216" s="10" t="s">
        <v>217</v>
      </c>
      <c r="C216" s="11">
        <v>4000</v>
      </c>
    </row>
    <row r="217" spans="1:3" x14ac:dyDescent="0.25">
      <c r="A217" s="20">
        <v>841</v>
      </c>
      <c r="B217" s="17" t="s">
        <v>218</v>
      </c>
      <c r="C217" s="11">
        <v>1300</v>
      </c>
    </row>
    <row r="218" spans="1:3" x14ac:dyDescent="0.25">
      <c r="A218" s="7">
        <v>853</v>
      </c>
      <c r="B218" s="10" t="s">
        <v>219</v>
      </c>
      <c r="C218" s="11">
        <v>5000</v>
      </c>
    </row>
    <row r="219" spans="1:3" x14ac:dyDescent="0.25">
      <c r="A219" s="7" t="s">
        <v>220</v>
      </c>
      <c r="B219" s="10" t="s">
        <v>221</v>
      </c>
      <c r="C219" s="11">
        <v>2500</v>
      </c>
    </row>
    <row r="220" spans="1:3" x14ac:dyDescent="0.25">
      <c r="A220" s="7">
        <v>884</v>
      </c>
      <c r="B220" s="10" t="s">
        <v>222</v>
      </c>
      <c r="C220" s="11">
        <v>5000</v>
      </c>
    </row>
    <row r="221" spans="1:3" x14ac:dyDescent="0.25">
      <c r="A221" s="20">
        <v>885</v>
      </c>
      <c r="B221" s="17" t="s">
        <v>223</v>
      </c>
      <c r="C221" s="24" t="s">
        <v>7</v>
      </c>
    </row>
    <row r="222" spans="1:3" x14ac:dyDescent="0.25">
      <c r="A222" s="7" t="s">
        <v>224</v>
      </c>
      <c r="B222" s="10" t="s">
        <v>225</v>
      </c>
      <c r="C222" s="24" t="s">
        <v>7</v>
      </c>
    </row>
    <row r="223" spans="1:3" x14ac:dyDescent="0.25">
      <c r="A223" s="7">
        <v>894</v>
      </c>
      <c r="B223" s="10" t="s">
        <v>226</v>
      </c>
      <c r="C223" s="9">
        <v>0</v>
      </c>
    </row>
    <row r="224" spans="1:3" x14ac:dyDescent="0.25">
      <c r="A224" s="7"/>
      <c r="B224" s="10"/>
      <c r="C224" s="9"/>
    </row>
    <row r="225" spans="1:16" x14ac:dyDescent="0.25">
      <c r="A225" s="14"/>
      <c r="B225" s="16" t="s">
        <v>227</v>
      </c>
      <c r="C225" s="9">
        <f>SUM(C181:C223)</f>
        <v>2126500</v>
      </c>
    </row>
    <row r="226" spans="1:16" x14ac:dyDescent="0.25">
      <c r="A226" s="14"/>
      <c r="B226" s="17"/>
      <c r="C226" s="9"/>
    </row>
    <row r="227" spans="1:16" x14ac:dyDescent="0.25">
      <c r="A227" s="14"/>
      <c r="B227" s="12" t="s">
        <v>228</v>
      </c>
      <c r="C227" s="9"/>
    </row>
    <row r="228" spans="1:16" x14ac:dyDescent="0.25">
      <c r="A228" s="14"/>
      <c r="B228" s="12" t="s">
        <v>229</v>
      </c>
      <c r="C228" s="9"/>
    </row>
    <row r="229" spans="1:16" x14ac:dyDescent="0.25">
      <c r="A229" s="7" t="s">
        <v>196</v>
      </c>
      <c r="B229" s="10" t="s">
        <v>230</v>
      </c>
      <c r="C229" s="11">
        <v>114000</v>
      </c>
    </row>
    <row r="230" spans="1:16" x14ac:dyDescent="0.25">
      <c r="A230" s="7" t="s">
        <v>231</v>
      </c>
      <c r="B230" s="10" t="s">
        <v>232</v>
      </c>
      <c r="C230" s="11">
        <v>288000</v>
      </c>
    </row>
    <row r="231" spans="1:16" x14ac:dyDescent="0.25">
      <c r="A231" s="7">
        <v>625</v>
      </c>
      <c r="B231" s="10" t="s">
        <v>233</v>
      </c>
      <c r="C231" s="11">
        <v>1600000</v>
      </c>
    </row>
    <row r="232" spans="1:16" x14ac:dyDescent="0.25">
      <c r="A232" s="7" t="s">
        <v>21</v>
      </c>
      <c r="B232" s="10" t="s">
        <v>37</v>
      </c>
      <c r="C232" s="11">
        <v>1000</v>
      </c>
    </row>
    <row r="233" spans="1:16" x14ac:dyDescent="0.25">
      <c r="A233" s="7" t="s">
        <v>95</v>
      </c>
      <c r="B233" s="10" t="s">
        <v>96</v>
      </c>
      <c r="C233" s="11">
        <v>1000</v>
      </c>
    </row>
    <row r="234" spans="1:16" x14ac:dyDescent="0.25">
      <c r="A234" s="7">
        <v>703</v>
      </c>
      <c r="B234" s="10" t="s">
        <v>234</v>
      </c>
      <c r="C234" s="11">
        <v>100</v>
      </c>
    </row>
    <row r="235" spans="1:16" x14ac:dyDescent="0.25">
      <c r="A235" s="7" t="s">
        <v>40</v>
      </c>
      <c r="B235" s="10" t="s">
        <v>41</v>
      </c>
      <c r="C235" s="11">
        <v>11000</v>
      </c>
    </row>
    <row r="236" spans="1:16" x14ac:dyDescent="0.25">
      <c r="A236" s="7" t="s">
        <v>122</v>
      </c>
      <c r="B236" s="10" t="s">
        <v>123</v>
      </c>
      <c r="C236" s="11">
        <v>5700</v>
      </c>
    </row>
    <row r="237" spans="1:16" x14ac:dyDescent="0.25">
      <c r="A237" s="7" t="s">
        <v>99</v>
      </c>
      <c r="B237" s="10" t="s">
        <v>100</v>
      </c>
      <c r="C237" s="11">
        <v>15000</v>
      </c>
    </row>
    <row r="238" spans="1:16" x14ac:dyDescent="0.25">
      <c r="A238" s="7" t="s">
        <v>46</v>
      </c>
      <c r="B238" s="10" t="s">
        <v>47</v>
      </c>
      <c r="C238" s="11">
        <v>8000</v>
      </c>
    </row>
    <row r="239" spans="1:16" x14ac:dyDescent="0.25">
      <c r="A239" s="7" t="s">
        <v>48</v>
      </c>
      <c r="B239" s="10" t="s">
        <v>49</v>
      </c>
      <c r="C239" s="11">
        <v>12000</v>
      </c>
      <c r="P239" s="37">
        <f>I227-C225</f>
        <v>-2126500</v>
      </c>
    </row>
    <row r="240" spans="1:16" x14ac:dyDescent="0.25">
      <c r="A240" s="7">
        <v>716</v>
      </c>
      <c r="B240" s="10" t="s">
        <v>51</v>
      </c>
      <c r="C240" s="11">
        <v>100</v>
      </c>
    </row>
    <row r="241" spans="1:3" x14ac:dyDescent="0.25">
      <c r="A241" s="20">
        <v>717</v>
      </c>
      <c r="B241" s="17" t="s">
        <v>53</v>
      </c>
      <c r="C241" s="11">
        <v>12000</v>
      </c>
    </row>
    <row r="242" spans="1:3" x14ac:dyDescent="0.25">
      <c r="A242" s="7" t="s">
        <v>107</v>
      </c>
      <c r="B242" s="10" t="s">
        <v>108</v>
      </c>
      <c r="C242" s="11">
        <v>4500</v>
      </c>
    </row>
    <row r="243" spans="1:3" x14ac:dyDescent="0.25">
      <c r="A243" s="7" t="s">
        <v>109</v>
      </c>
      <c r="B243" s="10" t="s">
        <v>235</v>
      </c>
      <c r="C243" s="11">
        <v>8000</v>
      </c>
    </row>
    <row r="244" spans="1:3" x14ac:dyDescent="0.25">
      <c r="A244" s="7">
        <v>771</v>
      </c>
      <c r="B244" t="s">
        <v>236</v>
      </c>
      <c r="C244" s="11">
        <v>1</v>
      </c>
    </row>
    <row r="245" spans="1:3" x14ac:dyDescent="0.25">
      <c r="A245" s="7" t="s">
        <v>237</v>
      </c>
      <c r="B245" s="10" t="s">
        <v>205</v>
      </c>
      <c r="C245" s="11">
        <v>15000</v>
      </c>
    </row>
    <row r="246" spans="1:3" x14ac:dyDescent="0.25">
      <c r="A246" s="7" t="s">
        <v>25</v>
      </c>
      <c r="B246" s="10" t="s">
        <v>56</v>
      </c>
      <c r="C246" s="11">
        <v>1000</v>
      </c>
    </row>
    <row r="247" spans="1:3" x14ac:dyDescent="0.25">
      <c r="A247" s="7">
        <v>778</v>
      </c>
      <c r="B247" s="10" t="s">
        <v>57</v>
      </c>
      <c r="C247" s="11">
        <v>5000</v>
      </c>
    </row>
    <row r="248" spans="1:3" x14ac:dyDescent="0.25">
      <c r="A248" s="7" t="s">
        <v>58</v>
      </c>
      <c r="B248" s="10" t="s">
        <v>186</v>
      </c>
      <c r="C248" s="11">
        <v>12000</v>
      </c>
    </row>
    <row r="249" spans="1:3" x14ac:dyDescent="0.25">
      <c r="A249" s="7">
        <v>781</v>
      </c>
      <c r="B249" s="10" t="s">
        <v>238</v>
      </c>
      <c r="C249" s="11">
        <v>146000</v>
      </c>
    </row>
    <row r="250" spans="1:3" x14ac:dyDescent="0.25">
      <c r="A250" s="19" t="s">
        <v>239</v>
      </c>
      <c r="B250" s="15" t="s">
        <v>113</v>
      </c>
      <c r="C250" s="11">
        <v>0</v>
      </c>
    </row>
    <row r="251" spans="1:3" x14ac:dyDescent="0.25">
      <c r="A251" s="7" t="s">
        <v>240</v>
      </c>
      <c r="B251" s="10" t="s">
        <v>208</v>
      </c>
      <c r="C251" s="24">
        <v>1000</v>
      </c>
    </row>
    <row r="252" spans="1:3" x14ac:dyDescent="0.25">
      <c r="A252" s="7" t="s">
        <v>241</v>
      </c>
      <c r="B252" s="10" t="s">
        <v>242</v>
      </c>
      <c r="C252" s="24">
        <v>2000</v>
      </c>
    </row>
    <row r="253" spans="1:3" x14ac:dyDescent="0.25">
      <c r="A253" s="7">
        <v>789</v>
      </c>
      <c r="B253" s="10" t="s">
        <v>243</v>
      </c>
      <c r="C253" s="24">
        <v>0</v>
      </c>
    </row>
    <row r="254" spans="1:3" x14ac:dyDescent="0.25">
      <c r="A254" s="20">
        <v>792</v>
      </c>
      <c r="B254" s="17" t="s">
        <v>244</v>
      </c>
      <c r="C254" s="24">
        <v>3000</v>
      </c>
    </row>
    <row r="255" spans="1:3" x14ac:dyDescent="0.25">
      <c r="A255" s="7" t="s">
        <v>60</v>
      </c>
      <c r="B255" s="10" t="s">
        <v>61</v>
      </c>
      <c r="C255" s="24">
        <v>20000</v>
      </c>
    </row>
    <row r="256" spans="1:3" x14ac:dyDescent="0.25">
      <c r="A256" s="7" t="s">
        <v>210</v>
      </c>
      <c r="B256" s="10" t="s">
        <v>211</v>
      </c>
      <c r="C256" s="24">
        <v>8000</v>
      </c>
    </row>
    <row r="257" spans="1:3" x14ac:dyDescent="0.25">
      <c r="A257" s="20">
        <v>797</v>
      </c>
      <c r="B257" s="17" t="s">
        <v>245</v>
      </c>
      <c r="C257" s="24">
        <v>0</v>
      </c>
    </row>
    <row r="258" spans="1:3" x14ac:dyDescent="0.25">
      <c r="A258" s="20">
        <v>799</v>
      </c>
      <c r="B258" s="17" t="s">
        <v>65</v>
      </c>
      <c r="C258" s="24">
        <v>6000</v>
      </c>
    </row>
    <row r="259" spans="1:3" x14ac:dyDescent="0.25">
      <c r="A259" s="7" t="s">
        <v>246</v>
      </c>
      <c r="B259" s="10" t="s">
        <v>247</v>
      </c>
      <c r="C259" s="24">
        <v>1000</v>
      </c>
    </row>
    <row r="260" spans="1:3" x14ac:dyDescent="0.25">
      <c r="A260" s="7" t="s">
        <v>248</v>
      </c>
      <c r="B260" s="10" t="s">
        <v>249</v>
      </c>
      <c r="C260" s="24" t="s">
        <v>7</v>
      </c>
    </row>
    <row r="261" spans="1:3" x14ac:dyDescent="0.25">
      <c r="A261" s="20">
        <v>838</v>
      </c>
      <c r="B261" s="17" t="s">
        <v>250</v>
      </c>
      <c r="C261" s="24">
        <v>12000</v>
      </c>
    </row>
    <row r="262" spans="1:3" x14ac:dyDescent="0.25">
      <c r="A262" s="7" t="s">
        <v>251</v>
      </c>
      <c r="B262" s="10" t="s">
        <v>252</v>
      </c>
      <c r="C262" s="24">
        <v>7000</v>
      </c>
    </row>
    <row r="263" spans="1:3" x14ac:dyDescent="0.25">
      <c r="A263" s="7" t="s">
        <v>253</v>
      </c>
      <c r="B263" s="10" t="s">
        <v>254</v>
      </c>
      <c r="C263" s="24">
        <v>6000</v>
      </c>
    </row>
    <row r="264" spans="1:3" x14ac:dyDescent="0.25">
      <c r="A264" s="7">
        <v>853</v>
      </c>
      <c r="B264" s="10" t="s">
        <v>219</v>
      </c>
      <c r="C264" s="24">
        <v>500</v>
      </c>
    </row>
    <row r="265" spans="1:3" x14ac:dyDescent="0.25">
      <c r="A265" s="7">
        <v>882</v>
      </c>
      <c r="B265" s="10" t="s">
        <v>221</v>
      </c>
      <c r="C265" s="24">
        <v>0</v>
      </c>
    </row>
    <row r="266" spans="1:3" x14ac:dyDescent="0.25">
      <c r="A266" s="7">
        <v>893</v>
      </c>
      <c r="B266" s="10" t="s">
        <v>117</v>
      </c>
      <c r="C266" s="24">
        <v>12000</v>
      </c>
    </row>
    <row r="267" spans="1:3" x14ac:dyDescent="0.25">
      <c r="A267" s="32"/>
      <c r="B267" s="33"/>
      <c r="C267" s="9"/>
    </row>
    <row r="268" spans="1:3" x14ac:dyDescent="0.25">
      <c r="A268" s="14"/>
      <c r="B268" s="16" t="s">
        <v>255</v>
      </c>
      <c r="C268" s="9">
        <f>SUM(C229:C267)</f>
        <v>2337901</v>
      </c>
    </row>
    <row r="269" spans="1:3" x14ac:dyDescent="0.25">
      <c r="A269" s="14"/>
      <c r="B269" s="17"/>
      <c r="C269" s="9"/>
    </row>
    <row r="270" spans="1:3" x14ac:dyDescent="0.25">
      <c r="A270" s="14"/>
      <c r="B270" s="12" t="s">
        <v>256</v>
      </c>
      <c r="C270" s="9"/>
    </row>
    <row r="271" spans="1:3" x14ac:dyDescent="0.25">
      <c r="A271" s="14"/>
      <c r="B271" s="12" t="s">
        <v>257</v>
      </c>
      <c r="C271" s="9"/>
    </row>
    <row r="272" spans="1:3" x14ac:dyDescent="0.25">
      <c r="A272" s="20">
        <v>606</v>
      </c>
      <c r="B272" s="10" t="s">
        <v>34</v>
      </c>
      <c r="C272" s="11">
        <v>22401.599999999999</v>
      </c>
    </row>
    <row r="273" spans="1:16" x14ac:dyDescent="0.25">
      <c r="A273" s="7" t="s">
        <v>88</v>
      </c>
      <c r="B273" s="10" t="s">
        <v>89</v>
      </c>
      <c r="C273" s="11">
        <v>45760</v>
      </c>
    </row>
    <row r="274" spans="1:16" x14ac:dyDescent="0.25">
      <c r="A274" s="19" t="s">
        <v>90</v>
      </c>
      <c r="B274" s="15" t="s">
        <v>175</v>
      </c>
      <c r="C274" s="11">
        <v>0</v>
      </c>
    </row>
    <row r="275" spans="1:16" x14ac:dyDescent="0.25">
      <c r="A275" s="7" t="s">
        <v>92</v>
      </c>
      <c r="B275" s="10" t="s">
        <v>93</v>
      </c>
      <c r="C275" s="11">
        <v>48672</v>
      </c>
    </row>
    <row r="276" spans="1:16" x14ac:dyDescent="0.25">
      <c r="A276" s="7">
        <v>701</v>
      </c>
      <c r="B276" s="10" t="s">
        <v>37</v>
      </c>
      <c r="C276" s="11">
        <v>12000</v>
      </c>
    </row>
    <row r="277" spans="1:16" x14ac:dyDescent="0.25">
      <c r="A277" s="7" t="s">
        <v>95</v>
      </c>
      <c r="B277" s="10" t="s">
        <v>96</v>
      </c>
      <c r="C277" s="11">
        <v>750</v>
      </c>
    </row>
    <row r="278" spans="1:16" x14ac:dyDescent="0.25">
      <c r="A278" s="7" t="s">
        <v>38</v>
      </c>
      <c r="B278" s="10" t="s">
        <v>39</v>
      </c>
      <c r="C278" s="11">
        <v>1000</v>
      </c>
    </row>
    <row r="279" spans="1:16" x14ac:dyDescent="0.25">
      <c r="A279" s="7" t="s">
        <v>40</v>
      </c>
      <c r="B279" s="10" t="s">
        <v>41</v>
      </c>
      <c r="C279" s="11">
        <v>7500</v>
      </c>
    </row>
    <row r="280" spans="1:16" x14ac:dyDescent="0.25">
      <c r="A280" s="7" t="s">
        <v>122</v>
      </c>
      <c r="B280" s="10" t="s">
        <v>123</v>
      </c>
      <c r="C280" s="11">
        <v>2500</v>
      </c>
    </row>
    <row r="281" spans="1:16" x14ac:dyDescent="0.25">
      <c r="A281" s="7" t="s">
        <v>97</v>
      </c>
      <c r="B281" s="10" t="s">
        <v>98</v>
      </c>
      <c r="C281" s="11" t="s">
        <v>7</v>
      </c>
      <c r="P281" s="37" t="s">
        <v>7</v>
      </c>
    </row>
    <row r="282" spans="1:16" x14ac:dyDescent="0.25">
      <c r="A282" s="7" t="s">
        <v>124</v>
      </c>
      <c r="B282" s="10" t="s">
        <v>125</v>
      </c>
      <c r="C282" s="11">
        <v>1000</v>
      </c>
    </row>
    <row r="283" spans="1:16" x14ac:dyDescent="0.25">
      <c r="A283" s="7" t="s">
        <v>258</v>
      </c>
      <c r="B283" s="10" t="s">
        <v>259</v>
      </c>
      <c r="C283" s="11">
        <v>4500</v>
      </c>
    </row>
    <row r="284" spans="1:16" x14ac:dyDescent="0.25">
      <c r="A284" s="19" t="s">
        <v>260</v>
      </c>
      <c r="B284" s="15" t="s">
        <v>261</v>
      </c>
      <c r="C284" s="11">
        <v>120000</v>
      </c>
    </row>
    <row r="285" spans="1:16" x14ac:dyDescent="0.25">
      <c r="A285" s="7" t="s">
        <v>58</v>
      </c>
      <c r="B285" s="10" t="s">
        <v>262</v>
      </c>
      <c r="C285" s="11">
        <v>65000</v>
      </c>
    </row>
    <row r="286" spans="1:16" x14ac:dyDescent="0.25">
      <c r="A286" s="7">
        <v>781</v>
      </c>
      <c r="B286" s="10" t="s">
        <v>263</v>
      </c>
      <c r="C286" s="11">
        <v>40000</v>
      </c>
    </row>
    <row r="287" spans="1:16" x14ac:dyDescent="0.25">
      <c r="A287" s="7">
        <v>782</v>
      </c>
      <c r="B287" s="10" t="s">
        <v>264</v>
      </c>
      <c r="C287" s="11">
        <v>10000</v>
      </c>
    </row>
    <row r="288" spans="1:16" x14ac:dyDescent="0.25">
      <c r="A288" s="7" t="s">
        <v>60</v>
      </c>
      <c r="B288" s="10" t="s">
        <v>61</v>
      </c>
      <c r="C288" s="11">
        <v>5000</v>
      </c>
    </row>
    <row r="289" spans="1:3" x14ac:dyDescent="0.25">
      <c r="A289" s="7">
        <v>799</v>
      </c>
      <c r="B289" s="10" t="s">
        <v>265</v>
      </c>
      <c r="C289" s="11">
        <v>25000</v>
      </c>
    </row>
    <row r="290" spans="1:3" x14ac:dyDescent="0.25">
      <c r="A290" s="7">
        <v>845</v>
      </c>
      <c r="B290" s="10" t="s">
        <v>266</v>
      </c>
      <c r="C290" s="11">
        <v>95000</v>
      </c>
    </row>
    <row r="291" spans="1:3" x14ac:dyDescent="0.25">
      <c r="A291" s="7" t="s">
        <v>267</v>
      </c>
      <c r="B291" s="10" t="s">
        <v>268</v>
      </c>
      <c r="C291" s="24">
        <v>200000</v>
      </c>
    </row>
    <row r="292" spans="1:3" x14ac:dyDescent="0.25">
      <c r="A292" s="32"/>
      <c r="B292" s="38"/>
      <c r="C292" s="9"/>
    </row>
    <row r="293" spans="1:3" x14ac:dyDescent="0.25">
      <c r="A293" s="14"/>
      <c r="B293" s="16" t="s">
        <v>269</v>
      </c>
      <c r="C293" s="9">
        <f>SUM(C272:C292)</f>
        <v>706083.6</v>
      </c>
    </row>
    <row r="294" spans="1:3" x14ac:dyDescent="0.25">
      <c r="A294" s="14"/>
      <c r="B294" s="17"/>
      <c r="C294" s="9"/>
    </row>
    <row r="295" spans="1:3" x14ac:dyDescent="0.25">
      <c r="A295" s="14"/>
      <c r="B295" s="12" t="s">
        <v>270</v>
      </c>
      <c r="C295" s="9"/>
    </row>
    <row r="296" spans="1:3" x14ac:dyDescent="0.25">
      <c r="A296" s="32"/>
      <c r="B296" s="27" t="s">
        <v>271</v>
      </c>
      <c r="C296" s="9"/>
    </row>
    <row r="297" spans="1:3" x14ac:dyDescent="0.25">
      <c r="A297" s="7" t="s">
        <v>95</v>
      </c>
      <c r="B297" s="10" t="s">
        <v>272</v>
      </c>
      <c r="C297" s="24">
        <v>215750</v>
      </c>
    </row>
    <row r="298" spans="1:3" x14ac:dyDescent="0.25">
      <c r="A298" s="7">
        <v>706</v>
      </c>
      <c r="B298" s="10" t="s">
        <v>273</v>
      </c>
      <c r="C298" s="24">
        <v>8000</v>
      </c>
    </row>
    <row r="299" spans="1:3" x14ac:dyDescent="0.25">
      <c r="A299" s="7">
        <v>795</v>
      </c>
      <c r="B299" s="10" t="s">
        <v>274</v>
      </c>
      <c r="C299" s="24">
        <v>750</v>
      </c>
    </row>
    <row r="300" spans="1:3" x14ac:dyDescent="0.25">
      <c r="A300" s="7" t="s">
        <v>275</v>
      </c>
      <c r="B300" s="10" t="s">
        <v>276</v>
      </c>
      <c r="C300" s="24">
        <v>500</v>
      </c>
    </row>
    <row r="301" spans="1:3" x14ac:dyDescent="0.25">
      <c r="A301" s="7" t="s">
        <v>277</v>
      </c>
      <c r="B301" s="10" t="s">
        <v>278</v>
      </c>
      <c r="C301" s="9">
        <v>0</v>
      </c>
    </row>
    <row r="302" spans="1:3" x14ac:dyDescent="0.25">
      <c r="A302" s="32"/>
      <c r="B302" s="33"/>
      <c r="C302" s="9"/>
    </row>
    <row r="303" spans="1:3" x14ac:dyDescent="0.25">
      <c r="A303" s="14"/>
      <c r="B303" s="16" t="s">
        <v>279</v>
      </c>
      <c r="C303" s="9">
        <f>SUM(C297:C302)</f>
        <v>225000</v>
      </c>
    </row>
    <row r="304" spans="1:3" x14ac:dyDescent="0.25">
      <c r="A304" s="14"/>
      <c r="B304" s="17"/>
      <c r="C304" s="9"/>
    </row>
    <row r="305" spans="1:3" x14ac:dyDescent="0.25">
      <c r="A305" s="14"/>
      <c r="B305" s="12" t="s">
        <v>280</v>
      </c>
      <c r="C305" s="9"/>
    </row>
    <row r="306" spans="1:3" x14ac:dyDescent="0.25">
      <c r="A306" s="14"/>
      <c r="B306" s="12" t="s">
        <v>281</v>
      </c>
      <c r="C306" s="9"/>
    </row>
    <row r="307" spans="1:3" x14ac:dyDescent="0.25">
      <c r="A307" s="7" t="s">
        <v>282</v>
      </c>
      <c r="B307" s="10" t="s">
        <v>283</v>
      </c>
      <c r="C307" s="9">
        <v>275000</v>
      </c>
    </row>
    <row r="308" spans="1:3" x14ac:dyDescent="0.25">
      <c r="A308" s="32"/>
      <c r="B308" s="33"/>
      <c r="C308" s="9"/>
    </row>
    <row r="309" spans="1:3" x14ac:dyDescent="0.25">
      <c r="A309" s="14"/>
      <c r="B309" s="16" t="s">
        <v>284</v>
      </c>
      <c r="C309" s="9">
        <f>SUM(C307:C308)</f>
        <v>275000</v>
      </c>
    </row>
    <row r="310" spans="1:3" x14ac:dyDescent="0.25">
      <c r="A310" s="14"/>
      <c r="B310" s="16"/>
      <c r="C310" s="9"/>
    </row>
    <row r="311" spans="1:3" x14ac:dyDescent="0.25">
      <c r="A311" s="20"/>
      <c r="B311" s="17"/>
      <c r="C311" s="9"/>
    </row>
    <row r="312" spans="1:3" x14ac:dyDescent="0.25">
      <c r="A312" s="7"/>
      <c r="B312" s="12" t="s">
        <v>285</v>
      </c>
      <c r="C312" s="9"/>
    </row>
    <row r="313" spans="1:3" x14ac:dyDescent="0.25">
      <c r="A313" s="7"/>
      <c r="B313" s="12" t="s">
        <v>286</v>
      </c>
      <c r="C313" s="9"/>
    </row>
    <row r="314" spans="1:3" x14ac:dyDescent="0.25">
      <c r="A314" s="7">
        <v>832</v>
      </c>
      <c r="B314" s="35" t="s">
        <v>287</v>
      </c>
      <c r="C314" s="9">
        <v>127000</v>
      </c>
    </row>
    <row r="315" spans="1:3" x14ac:dyDescent="0.25">
      <c r="A315" s="20"/>
      <c r="B315" s="17"/>
      <c r="C315" s="9"/>
    </row>
    <row r="316" spans="1:3" x14ac:dyDescent="0.25">
      <c r="A316" s="14"/>
      <c r="B316" s="39" t="s">
        <v>288</v>
      </c>
      <c r="C316" s="9">
        <f>SUM(C314:C315)</f>
        <v>127000</v>
      </c>
    </row>
    <row r="317" spans="1:3" x14ac:dyDescent="0.25">
      <c r="A317" s="14"/>
      <c r="B317" s="40"/>
      <c r="C317" s="9"/>
    </row>
    <row r="318" spans="1:3" x14ac:dyDescent="0.25">
      <c r="A318" s="14"/>
      <c r="B318" s="12" t="s">
        <v>289</v>
      </c>
      <c r="C318" s="9"/>
    </row>
    <row r="319" spans="1:3" x14ac:dyDescent="0.25">
      <c r="A319" s="41" t="s">
        <v>7</v>
      </c>
      <c r="B319" s="12" t="s">
        <v>290</v>
      </c>
      <c r="C319" s="9"/>
    </row>
    <row r="320" spans="1:3" x14ac:dyDescent="0.25">
      <c r="A320" s="7" t="s">
        <v>64</v>
      </c>
      <c r="B320" s="10" t="s">
        <v>65</v>
      </c>
      <c r="C320" s="11">
        <v>1000</v>
      </c>
    </row>
    <row r="321" spans="1:3" x14ac:dyDescent="0.25">
      <c r="A321" s="7">
        <v>863</v>
      </c>
      <c r="B321" s="10" t="s">
        <v>291</v>
      </c>
      <c r="C321" s="11">
        <v>18000</v>
      </c>
    </row>
    <row r="322" spans="1:3" x14ac:dyDescent="0.25">
      <c r="A322" s="7">
        <v>864</v>
      </c>
      <c r="B322" s="10" t="s">
        <v>292</v>
      </c>
      <c r="C322" s="11">
        <v>325000</v>
      </c>
    </row>
    <row r="323" spans="1:3" x14ac:dyDescent="0.25">
      <c r="A323" s="7">
        <v>865</v>
      </c>
      <c r="B323" s="33" t="s">
        <v>293</v>
      </c>
      <c r="C323" s="11">
        <v>1000</v>
      </c>
    </row>
    <row r="324" spans="1:3" x14ac:dyDescent="0.25">
      <c r="A324" s="7">
        <v>866</v>
      </c>
      <c r="B324" s="10" t="s">
        <v>294</v>
      </c>
      <c r="C324" s="11">
        <v>2500</v>
      </c>
    </row>
    <row r="325" spans="1:3" x14ac:dyDescent="0.25">
      <c r="A325" s="7"/>
      <c r="B325" s="33"/>
      <c r="C325" s="9"/>
    </row>
    <row r="326" spans="1:3" x14ac:dyDescent="0.25">
      <c r="A326" s="14"/>
      <c r="B326" s="16" t="s">
        <v>295</v>
      </c>
      <c r="C326" s="9">
        <f t="shared" ref="C326" si="0">SUM(C320:C325)</f>
        <v>347500</v>
      </c>
    </row>
    <row r="327" spans="1:3" x14ac:dyDescent="0.25">
      <c r="A327" s="14"/>
      <c r="B327" s="16"/>
      <c r="C327" s="9"/>
    </row>
    <row r="328" spans="1:3" x14ac:dyDescent="0.25">
      <c r="A328" s="42" t="s">
        <v>296</v>
      </c>
      <c r="B328" s="42"/>
      <c r="C328" s="34"/>
    </row>
    <row r="329" spans="1:3" x14ac:dyDescent="0.25">
      <c r="A329" s="42" t="s">
        <v>297</v>
      </c>
      <c r="B329" s="42"/>
      <c r="C329" s="34"/>
    </row>
    <row r="330" spans="1:3" x14ac:dyDescent="0.25">
      <c r="A330" s="42">
        <v>845</v>
      </c>
      <c r="B330" s="42" t="s">
        <v>298</v>
      </c>
      <c r="C330" s="11">
        <v>0</v>
      </c>
    </row>
    <row r="331" spans="1:3" x14ac:dyDescent="0.25">
      <c r="A331" s="42">
        <v>846</v>
      </c>
      <c r="B331" s="42" t="s">
        <v>299</v>
      </c>
      <c r="C331" s="11">
        <v>30000</v>
      </c>
    </row>
    <row r="332" spans="1:3" x14ac:dyDescent="0.25">
      <c r="A332" s="42"/>
      <c r="B332" s="42" t="s">
        <v>300</v>
      </c>
      <c r="C332" s="11">
        <v>30000</v>
      </c>
    </row>
    <row r="333" spans="1:3" x14ac:dyDescent="0.25">
      <c r="A333" s="42" t="s">
        <v>301</v>
      </c>
      <c r="B333" s="42"/>
      <c r="C333" s="34"/>
    </row>
    <row r="334" spans="1:3" x14ac:dyDescent="0.25">
      <c r="A334" s="14"/>
      <c r="B334" s="16"/>
      <c r="C334" s="9"/>
    </row>
    <row r="335" spans="1:3" x14ac:dyDescent="0.25">
      <c r="A335" s="14"/>
      <c r="B335" s="17"/>
      <c r="C335" s="9"/>
    </row>
    <row r="336" spans="1:3" x14ac:dyDescent="0.25">
      <c r="A336" s="41" t="s">
        <v>7</v>
      </c>
      <c r="B336" s="12" t="s">
        <v>302</v>
      </c>
      <c r="C336" s="9"/>
    </row>
    <row r="337" spans="1:21" x14ac:dyDescent="0.25">
      <c r="A337" s="14"/>
      <c r="B337" s="12" t="s">
        <v>303</v>
      </c>
      <c r="C337" s="9"/>
    </row>
    <row r="338" spans="1:21" x14ac:dyDescent="0.25">
      <c r="A338" s="20">
        <v>774</v>
      </c>
      <c r="B338" s="10" t="s">
        <v>304</v>
      </c>
      <c r="C338" s="24">
        <v>200000</v>
      </c>
      <c r="T338" s="2"/>
      <c r="U338" s="2"/>
    </row>
    <row r="339" spans="1:21" x14ac:dyDescent="0.25">
      <c r="A339" s="20">
        <v>775</v>
      </c>
      <c r="B339" s="33" t="s">
        <v>305</v>
      </c>
      <c r="C339" s="24">
        <v>0</v>
      </c>
      <c r="T339" s="2">
        <v>30000</v>
      </c>
      <c r="U339" s="2"/>
    </row>
    <row r="340" spans="1:21" x14ac:dyDescent="0.25">
      <c r="A340" s="20">
        <v>776</v>
      </c>
      <c r="B340" s="33" t="s">
        <v>306</v>
      </c>
      <c r="C340" s="24">
        <v>0</v>
      </c>
      <c r="T340" s="2">
        <v>0</v>
      </c>
      <c r="U340" s="2">
        <v>30000</v>
      </c>
    </row>
    <row r="341" spans="1:21" x14ac:dyDescent="0.25">
      <c r="A341" s="20">
        <v>778</v>
      </c>
      <c r="B341" s="10" t="s">
        <v>57</v>
      </c>
      <c r="C341" s="24">
        <v>428285</v>
      </c>
      <c r="T341" s="2"/>
      <c r="U341" s="2"/>
    </row>
    <row r="342" spans="1:21" x14ac:dyDescent="0.25">
      <c r="A342" s="20">
        <v>779</v>
      </c>
      <c r="B342" s="10" t="s">
        <v>307</v>
      </c>
      <c r="C342" s="24">
        <v>1500</v>
      </c>
    </row>
    <row r="343" spans="1:21" x14ac:dyDescent="0.25">
      <c r="A343" s="20">
        <v>803</v>
      </c>
      <c r="B343" s="10" t="s">
        <v>308</v>
      </c>
      <c r="C343" s="24">
        <v>60000</v>
      </c>
    </row>
    <row r="344" spans="1:21" x14ac:dyDescent="0.25">
      <c r="A344" s="20"/>
      <c r="B344" s="33"/>
      <c r="C344" s="9"/>
    </row>
    <row r="345" spans="1:21" x14ac:dyDescent="0.25">
      <c r="A345" s="32"/>
      <c r="B345" s="16" t="s">
        <v>309</v>
      </c>
      <c r="C345" s="9">
        <f>SUM(C338:C344)</f>
        <v>689785</v>
      </c>
    </row>
    <row r="346" spans="1:21" x14ac:dyDescent="0.25">
      <c r="A346" s="43"/>
      <c r="B346" s="33"/>
      <c r="C346" s="9"/>
    </row>
    <row r="347" spans="1:21" x14ac:dyDescent="0.25">
      <c r="A347" s="44" t="s">
        <v>310</v>
      </c>
      <c r="B347" s="40"/>
      <c r="C347" s="9"/>
    </row>
    <row r="348" spans="1:21" x14ac:dyDescent="0.25">
      <c r="A348" s="44" t="s">
        <v>311</v>
      </c>
      <c r="B348" s="40"/>
      <c r="C348" s="9">
        <f>C160+C177+C225+C268+C293+C303+C309+C181+C316+C326+C345+C332</f>
        <v>7132374.5999999996</v>
      </c>
    </row>
    <row r="349" spans="1:21" x14ac:dyDescent="0.25">
      <c r="A349" s="44"/>
      <c r="B349" s="40"/>
      <c r="C349" s="9"/>
    </row>
    <row r="350" spans="1:21" x14ac:dyDescent="0.25">
      <c r="A350" s="44" t="s">
        <v>312</v>
      </c>
      <c r="B350" s="40"/>
      <c r="C350" s="9"/>
    </row>
    <row r="351" spans="1:21" x14ac:dyDescent="0.25">
      <c r="A351" s="44" t="s">
        <v>313</v>
      </c>
      <c r="B351" s="40"/>
      <c r="C351" s="9">
        <f t="shared" ref="C351" si="1">C151</f>
        <v>1577665</v>
      </c>
    </row>
    <row r="352" spans="1:21" x14ac:dyDescent="0.25">
      <c r="A352" s="45"/>
      <c r="B352" s="46"/>
      <c r="C352" s="9"/>
    </row>
    <row r="353" spans="1:16" x14ac:dyDescent="0.25">
      <c r="A353" s="28" t="s">
        <v>314</v>
      </c>
      <c r="B353" s="29"/>
      <c r="C353" s="9">
        <f>SUM(C348:C351)</f>
        <v>8710039.5999999996</v>
      </c>
    </row>
    <row r="354" spans="1:16" x14ac:dyDescent="0.25">
      <c r="A354" s="14"/>
      <c r="B354" s="14"/>
      <c r="C354" s="9"/>
    </row>
    <row r="355" spans="1:16" x14ac:dyDescent="0.25">
      <c r="C355" s="47"/>
    </row>
    <row r="356" spans="1:16" x14ac:dyDescent="0.25">
      <c r="C356" s="47"/>
    </row>
    <row r="357" spans="1:16" x14ac:dyDescent="0.25">
      <c r="C357" s="47"/>
    </row>
    <row r="358" spans="1:16" x14ac:dyDescent="0.25">
      <c r="C358" s="47"/>
    </row>
    <row r="359" spans="1:16" x14ac:dyDescent="0.25">
      <c r="C359" s="47"/>
      <c r="P359" s="37" t="s">
        <v>7</v>
      </c>
    </row>
    <row r="360" spans="1:16" x14ac:dyDescent="0.25">
      <c r="C360" s="47"/>
    </row>
    <row r="361" spans="1:16" x14ac:dyDescent="0.25">
      <c r="C361" s="47"/>
    </row>
    <row r="362" spans="1:16" x14ac:dyDescent="0.25">
      <c r="C362" s="47"/>
    </row>
    <row r="363" spans="1:16" x14ac:dyDescent="0.25">
      <c r="C363" s="47"/>
    </row>
    <row r="364" spans="1:16" x14ac:dyDescent="0.25">
      <c r="C364" s="47"/>
    </row>
    <row r="365" spans="1:16" x14ac:dyDescent="0.25">
      <c r="C365" s="47"/>
    </row>
    <row r="380" spans="14:14" x14ac:dyDescent="0.25">
      <c r="N380" s="47"/>
    </row>
    <row r="381" spans="14:14" x14ac:dyDescent="0.25">
      <c r="N381" s="47"/>
    </row>
    <row r="382" spans="14:14" x14ac:dyDescent="0.25">
      <c r="N382" s="47"/>
    </row>
    <row r="383" spans="14:14" x14ac:dyDescent="0.25">
      <c r="N383" s="47"/>
    </row>
    <row r="384" spans="14:14" x14ac:dyDescent="0.25">
      <c r="N384" s="47"/>
    </row>
    <row r="385" spans="14:14" x14ac:dyDescent="0.25">
      <c r="N385" s="47"/>
    </row>
    <row r="386" spans="14:14" x14ac:dyDescent="0.25">
      <c r="N386" s="47"/>
    </row>
    <row r="387" spans="14:14" x14ac:dyDescent="0.25">
      <c r="N387" s="47"/>
    </row>
    <row r="388" spans="14:14" x14ac:dyDescent="0.25">
      <c r="N388" s="47"/>
    </row>
    <row r="389" spans="14:14" x14ac:dyDescent="0.25">
      <c r="N389" s="47"/>
    </row>
    <row r="390" spans="14:14" x14ac:dyDescent="0.25">
      <c r="N390" s="47"/>
    </row>
    <row r="391" spans="14:14" x14ac:dyDescent="0.25">
      <c r="N391" s="47"/>
    </row>
    <row r="392" spans="14:14" x14ac:dyDescent="0.25">
      <c r="N392" s="47"/>
    </row>
    <row r="393" spans="14:14" x14ac:dyDescent="0.25">
      <c r="N393" s="47"/>
    </row>
    <row r="394" spans="14:14" x14ac:dyDescent="0.25">
      <c r="N394" s="47"/>
    </row>
    <row r="395" spans="14:14" x14ac:dyDescent="0.25">
      <c r="N395" s="47"/>
    </row>
    <row r="396" spans="14:14" x14ac:dyDescent="0.25">
      <c r="N396" s="47"/>
    </row>
    <row r="397" spans="14:14" x14ac:dyDescent="0.25">
      <c r="N397" s="47"/>
    </row>
    <row r="398" spans="14:14" x14ac:dyDescent="0.25">
      <c r="N398" s="4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Durocher</dc:creator>
  <cp:lastModifiedBy>John Durocher</cp:lastModifiedBy>
  <dcterms:created xsi:type="dcterms:W3CDTF">2025-07-29T21:59:17Z</dcterms:created>
  <dcterms:modified xsi:type="dcterms:W3CDTF">2025-07-29T22:00:32Z</dcterms:modified>
</cp:coreProperties>
</file>